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PAR" sheetId="1" r:id="rId1"/>
  </sheets>
  <definedNames>
    <definedName name="_xlnm.Print_Titles" localSheetId="0">'EGR-PAR'!$1:$11</definedName>
  </definedNames>
  <calcPr fullCalcOnLoad="1"/>
</workbook>
</file>

<file path=xl/sharedStrings.xml><?xml version="1.0" encoding="utf-8"?>
<sst xmlns="http://schemas.openxmlformats.org/spreadsheetml/2006/main" count="458" uniqueCount="456">
  <si>
    <t>ESTADO DEL EJERCICIO DEL PRESUPUESTO DE EGRESOS POR PARTIDA PRESUPUESTAL</t>
  </si>
  <si>
    <t>Partida Presupuestal</t>
  </si>
  <si>
    <t>Presupuesto de Egresos Aprobado</t>
  </si>
  <si>
    <t>Modificaciones al Presupuesto Aprobado</t>
  </si>
  <si>
    <t>Presupuesto Vigente</t>
  </si>
  <si>
    <t>Presupuesto Comprometido</t>
  </si>
  <si>
    <t>Presupuesto Disponible por Comprometer</t>
  </si>
  <si>
    <t>Presupuesto Devengado</t>
  </si>
  <si>
    <t>Presupuesto Comprometido No Devengado</t>
  </si>
  <si>
    <t>Presupuesto sin Devengar</t>
  </si>
  <si>
    <t>Presupuesto Ejercido</t>
  </si>
  <si>
    <t>Presupuesto Pagado</t>
  </si>
  <si>
    <t>Cuentas por Pagar (Deuda)</t>
  </si>
  <si>
    <t>Reducciones</t>
  </si>
  <si>
    <t>Ampliaciones</t>
  </si>
  <si>
    <t>1</t>
  </si>
  <si>
    <t>2</t>
  </si>
  <si>
    <t>3= (1 + ó - 2)</t>
  </si>
  <si>
    <t>4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</si>
  <si>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</si>
  <si>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</si>
  <si>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</si>
  <si>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</si>
  <si>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</si>
  <si>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</si>
  <si>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</si>
  <si>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</si>
  <si>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</si>
  <si>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</si>
  <si>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</si>
  <si>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</si>
  <si>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</si>
  <si>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</si>
  <si>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</si>
  <si>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1100</t>
  </si>
  <si>
    <t>Remuneraciones al Personal de Carácter Permanente</t>
  </si>
  <si>
    <t>1131</t>
  </si>
  <si>
    <t>Sueldos base</t>
  </si>
  <si>
    <t>1200</t>
  </si>
  <si>
    <t>Remuneraciones al Personal de Carácter Transitorio</t>
  </si>
  <si>
    <t>1221</t>
  </si>
  <si>
    <t>Salarios al personal eventual</t>
  </si>
  <si>
    <t>1300</t>
  </si>
  <si>
    <t>Remuneraciones Adicionales y Especiales</t>
  </si>
  <si>
    <t>1311</t>
  </si>
  <si>
    <t>Prima quinquenal por años de Serv. Efvos. Prest.</t>
  </si>
  <si>
    <t>1321</t>
  </si>
  <si>
    <t>Prima vacacional y dominical</t>
  </si>
  <si>
    <t>1322</t>
  </si>
  <si>
    <t>Aguinaldo</t>
  </si>
  <si>
    <t>1400</t>
  </si>
  <si>
    <t>Seguridad Social</t>
  </si>
  <si>
    <t>1411</t>
  </si>
  <si>
    <t>Cuotas al IMSS por enfermedades y maternidad</t>
  </si>
  <si>
    <t>1421</t>
  </si>
  <si>
    <t>Cuotas para la vivienda</t>
  </si>
  <si>
    <t>1431</t>
  </si>
  <si>
    <t>Cuotas a pensiones</t>
  </si>
  <si>
    <t>1432</t>
  </si>
  <si>
    <t>Cuotas para el sistema de ahorro para el retiro</t>
  </si>
  <si>
    <t>1441</t>
  </si>
  <si>
    <t>Cuotas para el seguro de vida del personal</t>
  </si>
  <si>
    <t>1500</t>
  </si>
  <si>
    <t>Otras Prestaciones Sociales y Económicas</t>
  </si>
  <si>
    <t>1521</t>
  </si>
  <si>
    <t>Indemnizaciones por separación</t>
  </si>
  <si>
    <t>1523</t>
  </si>
  <si>
    <t>Prima por riesgo de trabajo</t>
  </si>
  <si>
    <t>1531</t>
  </si>
  <si>
    <t>Fondo de retiro</t>
  </si>
  <si>
    <t>1544</t>
  </si>
  <si>
    <t>Homologacion</t>
  </si>
  <si>
    <t>1592</t>
  </si>
  <si>
    <t>Prima de insalubridad</t>
  </si>
  <si>
    <t>1600</t>
  </si>
  <si>
    <t>Previsiones</t>
  </si>
  <si>
    <t>1611</t>
  </si>
  <si>
    <t>Impacto al salario en el transcurso del año</t>
  </si>
  <si>
    <t>1700</t>
  </si>
  <si>
    <t>Pago de Estímulos a Servidores Públicos</t>
  </si>
  <si>
    <t>1712</t>
  </si>
  <si>
    <t>Ayuda para despensa</t>
  </si>
  <si>
    <t>1713</t>
  </si>
  <si>
    <t>Ayuda para pasajes</t>
  </si>
  <si>
    <t>1715</t>
  </si>
  <si>
    <t>Estímulo por el día del servidor público</t>
  </si>
  <si>
    <t>1719</t>
  </si>
  <si>
    <t>Otros estímulos</t>
  </si>
  <si>
    <t>1800</t>
  </si>
  <si>
    <t>Impuesto Sobre Nominas y Otros que se Deriven de Una Relacion Laboral</t>
  </si>
  <si>
    <t>2000</t>
  </si>
  <si>
    <t>MATERIALES Y SUMINISTROS</t>
  </si>
  <si>
    <t>2100</t>
  </si>
  <si>
    <t>Materiales de Administración, Emisión de Documentos y Artículos</t>
  </si>
  <si>
    <t>2111</t>
  </si>
  <si>
    <t>Materiales, útiles y equipos menores de oficina</t>
  </si>
  <si>
    <t>2121</t>
  </si>
  <si>
    <t>Materiales y útiles de impresión y reproducción</t>
  </si>
  <si>
    <t>2131</t>
  </si>
  <si>
    <t>Material estadístico y geográfico</t>
  </si>
  <si>
    <t>2141</t>
  </si>
  <si>
    <t>Materiales, Utiles y Eq. Menores Tecnol. Inf. Com.</t>
  </si>
  <si>
    <t>2151</t>
  </si>
  <si>
    <t>Material impreso e información digital</t>
  </si>
  <si>
    <t>2161</t>
  </si>
  <si>
    <t>Material de limpieza</t>
  </si>
  <si>
    <t>2171</t>
  </si>
  <si>
    <t>Materiales y útiles de enseñanza</t>
  </si>
  <si>
    <t>2200</t>
  </si>
  <si>
    <t>Alimentos y Utensilios</t>
  </si>
  <si>
    <t>2214</t>
  </si>
  <si>
    <t>Productos alimenticios p/ personal Instal. Depend.</t>
  </si>
  <si>
    <t>2221</t>
  </si>
  <si>
    <t>Productos alimenticios para animales</t>
  </si>
  <si>
    <t>2231</t>
  </si>
  <si>
    <t>Utensilios para el servicio de alimentación</t>
  </si>
  <si>
    <t>2300</t>
  </si>
  <si>
    <t>Materias Primas y Materiales de Producción y Comercialización</t>
  </si>
  <si>
    <t>2400</t>
  </si>
  <si>
    <t>Materiales y Artículos de Construcción y de Reparación</t>
  </si>
  <si>
    <t>2411</t>
  </si>
  <si>
    <t>Productos minerales no metálicos</t>
  </si>
  <si>
    <t>2421</t>
  </si>
  <si>
    <t>Cemento y productos de concreto</t>
  </si>
  <si>
    <t>2431</t>
  </si>
  <si>
    <t>Cal, yeso y productos de yeso</t>
  </si>
  <si>
    <t>2441</t>
  </si>
  <si>
    <t>Madera y productos de madera</t>
  </si>
  <si>
    <t>2451</t>
  </si>
  <si>
    <t>Vidrio y productos de vidrio</t>
  </si>
  <si>
    <t>2461</t>
  </si>
  <si>
    <t>Material eléctrico y electrónico</t>
  </si>
  <si>
    <t>2471</t>
  </si>
  <si>
    <t>Artículos metálicos para la construcción</t>
  </si>
  <si>
    <t>2481</t>
  </si>
  <si>
    <t>Materiales complementarios</t>
  </si>
  <si>
    <t>2491</t>
  </si>
  <si>
    <t>Otros materiales y artículos de construcción y Rep</t>
  </si>
  <si>
    <t>2500</t>
  </si>
  <si>
    <t>Productos Químicos, Farmacéuticos y de Laboratorio</t>
  </si>
  <si>
    <t>2511</t>
  </si>
  <si>
    <t>Productos químicos básicos</t>
  </si>
  <si>
    <t>2521</t>
  </si>
  <si>
    <t>Fertilizantes, pesticidas y otros agroquímicos</t>
  </si>
  <si>
    <t>2531</t>
  </si>
  <si>
    <t>Medicinas y productos farmacéuticos</t>
  </si>
  <si>
    <t>2541</t>
  </si>
  <si>
    <t>Materiales, accesorios y suministros médicos</t>
  </si>
  <si>
    <t>2551</t>
  </si>
  <si>
    <t>Materiales accesorios y suministros de laboratorio</t>
  </si>
  <si>
    <t>2561</t>
  </si>
  <si>
    <t>Fibras sintéticas, hules, plásticos y derivados</t>
  </si>
  <si>
    <t>2600</t>
  </si>
  <si>
    <t>Combustibles, Lubricantes y Aditivos</t>
  </si>
  <si>
    <t>2611</t>
  </si>
  <si>
    <t>Combustibles, lubricantes y aditivos p/ vehículos</t>
  </si>
  <si>
    <t>2612</t>
  </si>
  <si>
    <t>Combustibles, lubricantes y adit p/ vehículos Advo</t>
  </si>
  <si>
    <t>2614</t>
  </si>
  <si>
    <t>Combustibles, lubricantes y aditivos p/ maquinaria</t>
  </si>
  <si>
    <t>2700</t>
  </si>
  <si>
    <t>Vestuario, Blancos, Prendas de Protección y Artículos Deportivos</t>
  </si>
  <si>
    <t>2711</t>
  </si>
  <si>
    <t>Vestuario y uniformes</t>
  </si>
  <si>
    <t>2721</t>
  </si>
  <si>
    <t>Prendas de seguridad y protección personal</t>
  </si>
  <si>
    <t>2731</t>
  </si>
  <si>
    <t>Artículos deportivos</t>
  </si>
  <si>
    <t>2751</t>
  </si>
  <si>
    <t>Blancos y otros prod. textiles, excep prendas vest</t>
  </si>
  <si>
    <t>2800</t>
  </si>
  <si>
    <t>Materiales y Suministros para Seguridad</t>
  </si>
  <si>
    <t>2900</t>
  </si>
  <si>
    <t>Herramientas, Refacciones y Accesorios Menores</t>
  </si>
  <si>
    <t>2911</t>
  </si>
  <si>
    <t>Herramientas menores</t>
  </si>
  <si>
    <t>2921</t>
  </si>
  <si>
    <t>Refacciones y accesorios menores de edificios</t>
  </si>
  <si>
    <t>2931</t>
  </si>
  <si>
    <t>Refacciones y Acces. Menores de Mob. y Eq. Admón.</t>
  </si>
  <si>
    <t>2941</t>
  </si>
  <si>
    <t>Refacciones y Acces. Menores p/ Eq. Cómputo y Tel.</t>
  </si>
  <si>
    <t>2951</t>
  </si>
  <si>
    <t>Refacciones y Acces. Menores de Eq. Instr. Médico</t>
  </si>
  <si>
    <t>2961</t>
  </si>
  <si>
    <t>Refacciones y Acces. Menores de Eq. de Transporte</t>
  </si>
  <si>
    <t>2981</t>
  </si>
  <si>
    <t>Refacciones y Acces. Menores de Maq. y Otros Eq.</t>
  </si>
  <si>
    <t>2991</t>
  </si>
  <si>
    <t>Refacciones y Acces. menores otros bienes muebles</t>
  </si>
  <si>
    <t>3000</t>
  </si>
  <si>
    <t>SERVICIOS GENERALES</t>
  </si>
  <si>
    <t>3100</t>
  </si>
  <si>
    <t>Servicios Básicos</t>
  </si>
  <si>
    <t>3111</t>
  </si>
  <si>
    <t>Servicio de energía eléctrica</t>
  </si>
  <si>
    <t>3113</t>
  </si>
  <si>
    <t>Servicio de energía eléctrica p/bombeo y Trat Agua</t>
  </si>
  <si>
    <t>3121</t>
  </si>
  <si>
    <t>Servicio de gas</t>
  </si>
  <si>
    <t>3131</t>
  </si>
  <si>
    <t>Servicio de agua</t>
  </si>
  <si>
    <t>3141</t>
  </si>
  <si>
    <t>Servicio telefónico tradicional</t>
  </si>
  <si>
    <t>3171</t>
  </si>
  <si>
    <t>Servicios de acceso de internet, redes y Proc. Inf</t>
  </si>
  <si>
    <t>3181</t>
  </si>
  <si>
    <t>Servicio postal</t>
  </si>
  <si>
    <t>3200</t>
  </si>
  <si>
    <t>Servicios de Arrendamiento</t>
  </si>
  <si>
    <t>3211</t>
  </si>
  <si>
    <t>Arrendamiento de terrenos</t>
  </si>
  <si>
    <t>3221</t>
  </si>
  <si>
    <t>Arrendamiento de edificios</t>
  </si>
  <si>
    <t>3231</t>
  </si>
  <si>
    <t>Arrendamiento de mobiliario y Eq. Admón Educ. Rec.</t>
  </si>
  <si>
    <t>3251</t>
  </si>
  <si>
    <t>Arrendamiento de vehículos terrestres p/Serv. Púb.</t>
  </si>
  <si>
    <t>3261</t>
  </si>
  <si>
    <t>Arrendamiento de maquinaria, otros equipos y herra</t>
  </si>
  <si>
    <t>3291</t>
  </si>
  <si>
    <t>Arrendamientos especiales</t>
  </si>
  <si>
    <t>3293</t>
  </si>
  <si>
    <t>Otros Arrendamientos</t>
  </si>
  <si>
    <t>3300</t>
  </si>
  <si>
    <t>Servicios Profesionales, Científicos, Técnicos y Otros Servicios</t>
  </si>
  <si>
    <t>3311</t>
  </si>
  <si>
    <t>Servicios legales, de contabilidad, auditoría y re</t>
  </si>
  <si>
    <t>3321</t>
  </si>
  <si>
    <t>Servicios de diseño, arquitectura, ingeniería y ac</t>
  </si>
  <si>
    <t>3331</t>
  </si>
  <si>
    <t>Servicios de consultoría administrativa e informát</t>
  </si>
  <si>
    <t>3341</t>
  </si>
  <si>
    <t>Capacitación institucional</t>
  </si>
  <si>
    <t>3342</t>
  </si>
  <si>
    <t>Capacitación especializada</t>
  </si>
  <si>
    <t>3351</t>
  </si>
  <si>
    <t>Servicios de investigación científica y desarrollo</t>
  </si>
  <si>
    <t>3361</t>
  </si>
  <si>
    <t>Servicios de apoyo administrativo</t>
  </si>
  <si>
    <t>3362</t>
  </si>
  <si>
    <t>Servicio de Impresión de documentos y papelería of</t>
  </si>
  <si>
    <t>3363</t>
  </si>
  <si>
    <t>Servicios de impresión de material informativo der</t>
  </si>
  <si>
    <t>3365</t>
  </si>
  <si>
    <t>Información de medios masivos de Op. Admon. Depen.</t>
  </si>
  <si>
    <t>3381</t>
  </si>
  <si>
    <t>Servicios de vigilancia</t>
  </si>
  <si>
    <t>3391</t>
  </si>
  <si>
    <t>Servicios profesionales, científicos y técnicos</t>
  </si>
  <si>
    <t>3400</t>
  </si>
  <si>
    <t>Servicios Financieros, Bancarios y Comerciales</t>
  </si>
  <si>
    <t>3411</t>
  </si>
  <si>
    <t>Servicios financieros y bancarios</t>
  </si>
  <si>
    <t>3451</t>
  </si>
  <si>
    <t>Seguros de bienes patrimoniales</t>
  </si>
  <si>
    <t>3461</t>
  </si>
  <si>
    <t>Almacenaje, embalaje y envase</t>
  </si>
  <si>
    <t>3471</t>
  </si>
  <si>
    <t>Fletes y maniobras</t>
  </si>
  <si>
    <t>3500</t>
  </si>
  <si>
    <t>Servicios de Instalación, Reparación, Mantenimiento y Conservación</t>
  </si>
  <si>
    <t>3511</t>
  </si>
  <si>
    <t>Mantenimiento y conservación de inmuebles Serv. Ad</t>
  </si>
  <si>
    <t>3521</t>
  </si>
  <si>
    <t>Mantenimiento y conservación Mob. Eq. Admón. Educ.</t>
  </si>
  <si>
    <t>3531</t>
  </si>
  <si>
    <t>Instalación, Rep. y  Mtto. Eq. Computo y Tec. Inf.</t>
  </si>
  <si>
    <t>3541</t>
  </si>
  <si>
    <t>Instalación, Rep. y Mtto. Eq. Instrum. Médico Lab.</t>
  </si>
  <si>
    <t>3551</t>
  </si>
  <si>
    <t>Mantenimiento y conservación de vehículos terrest.</t>
  </si>
  <si>
    <t>3571</t>
  </si>
  <si>
    <t>Instalación, Reparación y Mtto. Maquina y Otros Eq</t>
  </si>
  <si>
    <t>3572</t>
  </si>
  <si>
    <t>Mantenimiento y conservación Maq. Eq. Trabajo Esp.</t>
  </si>
  <si>
    <t>3581</t>
  </si>
  <si>
    <t>Servicios de limpieza y manejo de desechos</t>
  </si>
  <si>
    <t>3591</t>
  </si>
  <si>
    <t>Servicios de jardinería y fumigación</t>
  </si>
  <si>
    <t>3600</t>
  </si>
  <si>
    <t>Servicios de Difusión e Información</t>
  </si>
  <si>
    <t>3611</t>
  </si>
  <si>
    <t>Difusión por radio, TV y otros medios de Msj. Gub.</t>
  </si>
  <si>
    <t>3641</t>
  </si>
  <si>
    <t>Servicios de revelado de fotografías</t>
  </si>
  <si>
    <t>3691</t>
  </si>
  <si>
    <t>Otros servicios de información</t>
  </si>
  <si>
    <t>3700</t>
  </si>
  <si>
    <t>Servicios de Traslado y Viáticos</t>
  </si>
  <si>
    <t>3711</t>
  </si>
  <si>
    <t>Pasajes aéreos nacionales</t>
  </si>
  <si>
    <t>3712</t>
  </si>
  <si>
    <t>Pasajes aéreos Internacionales</t>
  </si>
  <si>
    <t>3721</t>
  </si>
  <si>
    <t>Pasajes terrestres nacionales</t>
  </si>
  <si>
    <t>3751</t>
  </si>
  <si>
    <t>Viáticos en el país</t>
  </si>
  <si>
    <t>3761</t>
  </si>
  <si>
    <t>Viáticos en el extranjero</t>
  </si>
  <si>
    <t>3800</t>
  </si>
  <si>
    <t>Servicios Oficiales</t>
  </si>
  <si>
    <t>3821</t>
  </si>
  <si>
    <t>Gastos de orden social</t>
  </si>
  <si>
    <t>3831</t>
  </si>
  <si>
    <t>Congresos y convenciones</t>
  </si>
  <si>
    <t>3841</t>
  </si>
  <si>
    <t>Exposiciones</t>
  </si>
  <si>
    <t>3900</t>
  </si>
  <si>
    <t>Otros Servicios Generales</t>
  </si>
  <si>
    <t>3911</t>
  </si>
  <si>
    <t>Servicios funerarios y de cementerios</t>
  </si>
  <si>
    <t>3921</t>
  </si>
  <si>
    <t>Otros impuestos y derechos</t>
  </si>
  <si>
    <t>3931</t>
  </si>
  <si>
    <t>Impuestos y derechos de importación</t>
  </si>
  <si>
    <t>3941</t>
  </si>
  <si>
    <t>Laudos laborales</t>
  </si>
  <si>
    <t>3962</t>
  </si>
  <si>
    <t>Otros gastos por responsabilidades</t>
  </si>
  <si>
    <t>3992</t>
  </si>
  <si>
    <t>Subcontratación de servicios con terceros</t>
  </si>
  <si>
    <t>4000</t>
  </si>
  <si>
    <t>TRANSFERENCIAS, ASIGNACIONES, SUBSIDIOS Y OTRAS AYUDAS</t>
  </si>
  <si>
    <t>4100</t>
  </si>
  <si>
    <t>Transferencias Internas y Asignaciones al Sector Público</t>
  </si>
  <si>
    <t>4154</t>
  </si>
  <si>
    <t>Transf. Internas Otorg a Paraestatales p/Asig Subs</t>
  </si>
  <si>
    <t>4200</t>
  </si>
  <si>
    <t>Transferencias al Resto del Sector Público</t>
  </si>
  <si>
    <t>4300</t>
  </si>
  <si>
    <t>Subsidios y Subvenciones</t>
  </si>
  <si>
    <t>4400</t>
  </si>
  <si>
    <t>Ayudas Sociales</t>
  </si>
  <si>
    <t>4500</t>
  </si>
  <si>
    <t>Pensiones y Jubilaciones</t>
  </si>
  <si>
    <t>4600</t>
  </si>
  <si>
    <t>Transferencias a Fideicomisos, Mandatos y Otros Analogos</t>
  </si>
  <si>
    <t>4900</t>
  </si>
  <si>
    <t>Transferencias al Exterior</t>
  </si>
  <si>
    <t>5000</t>
  </si>
  <si>
    <t>BIENES MUEBLES, INMUEBLES E INTANGIBLES</t>
  </si>
  <si>
    <t>5100</t>
  </si>
  <si>
    <t>Mobiliario y Equipo de Administración</t>
  </si>
  <si>
    <t>5111</t>
  </si>
  <si>
    <t>Muebles de oficina y estantería</t>
  </si>
  <si>
    <t>5121</t>
  </si>
  <si>
    <t>Muebles, excepto de oficina y estantería</t>
  </si>
  <si>
    <t>5151</t>
  </si>
  <si>
    <t>Equipo de cómputo y tecnología de la información</t>
  </si>
  <si>
    <t>5191</t>
  </si>
  <si>
    <t>Otros mobiliarios y equipos de administración</t>
  </si>
  <si>
    <t>5200</t>
  </si>
  <si>
    <t>Mobiliario y Equipo Educacional y Recreativo</t>
  </si>
  <si>
    <t>5211</t>
  </si>
  <si>
    <t>Equipos y aparatos audiovisuales</t>
  </si>
  <si>
    <t>5231</t>
  </si>
  <si>
    <t>Cámaras fotográficas y de video</t>
  </si>
  <si>
    <t>5291</t>
  </si>
  <si>
    <t>Otro mobiliario y equipo educacional y recreativo</t>
  </si>
  <si>
    <t>5300</t>
  </si>
  <si>
    <t>Equipo e Instrumental Médico y de Laboratorio</t>
  </si>
  <si>
    <t>5311</t>
  </si>
  <si>
    <t>Equipo médico y de laboratorio</t>
  </si>
  <si>
    <t>5321</t>
  </si>
  <si>
    <t>Instrumental médico y de laboratorio</t>
  </si>
  <si>
    <t>5400</t>
  </si>
  <si>
    <t>Vehículos y Equipo de Transporte</t>
  </si>
  <si>
    <t>5411</t>
  </si>
  <si>
    <t>Vehículos y Eq. Terrestres, destinados a Serv. Púb</t>
  </si>
  <si>
    <t>5421</t>
  </si>
  <si>
    <t>Carrocerías, remolques y Eq auxiliares de transpor</t>
  </si>
  <si>
    <t>5600</t>
  </si>
  <si>
    <t>Maquinaria, Otros Equipos y Herramientas</t>
  </si>
  <si>
    <t>5621</t>
  </si>
  <si>
    <t>Maquinaria y equipo industrial</t>
  </si>
  <si>
    <t>5641</t>
  </si>
  <si>
    <t>Sistemas de aire acondicionado, calefacción y Ref.</t>
  </si>
  <si>
    <t>5651</t>
  </si>
  <si>
    <t>Equipos de comunicación y telecomunicación</t>
  </si>
  <si>
    <t>5661</t>
  </si>
  <si>
    <t>Equipo de generación eléctrica, Ap. y Acces. Eléc.</t>
  </si>
  <si>
    <t>5671</t>
  </si>
  <si>
    <t>Herramientas y máquinas herramienta</t>
  </si>
  <si>
    <t>5692</t>
  </si>
  <si>
    <t>Equipo de ingeniería y diseño</t>
  </si>
  <si>
    <t>5694</t>
  </si>
  <si>
    <t>Maquinaria y equipo diverso</t>
  </si>
  <si>
    <t>5700</t>
  </si>
  <si>
    <t>Activos Biologicos</t>
  </si>
  <si>
    <t>5800</t>
  </si>
  <si>
    <t>Bienes Inmuebles</t>
  </si>
  <si>
    <t>5811</t>
  </si>
  <si>
    <t>Terrenos</t>
  </si>
  <si>
    <t>5894</t>
  </si>
  <si>
    <t>Otros Bienes Inmuebles</t>
  </si>
  <si>
    <t>5900</t>
  </si>
  <si>
    <t>Activos Intangibles</t>
  </si>
  <si>
    <t>5911</t>
  </si>
  <si>
    <t>Software</t>
  </si>
  <si>
    <t>5971</t>
  </si>
  <si>
    <t>Licencias informáticas e intelectuales</t>
  </si>
  <si>
    <t>6000</t>
  </si>
  <si>
    <t>INVERSION PUBLICA</t>
  </si>
  <si>
    <t>6100</t>
  </si>
  <si>
    <t>Obra Pública en Bienes de Dominio Público</t>
  </si>
  <si>
    <t>6132</t>
  </si>
  <si>
    <t>Obras para Tratam. Distrib. y Sumin Agua y Drenaje</t>
  </si>
  <si>
    <t>6200</t>
  </si>
  <si>
    <t>Obra Pública en Bienes Propios</t>
  </si>
  <si>
    <t>6300</t>
  </si>
  <si>
    <t>Proyectos Productivos y Acciones de Fomento</t>
  </si>
  <si>
    <t>7000</t>
  </si>
  <si>
    <t>INVERSIONES FINANCIERAS Y OTRAS PROVISIONES</t>
  </si>
  <si>
    <t>7100</t>
  </si>
  <si>
    <t>Inversiones para el Fomento de Actividades Productivas</t>
  </si>
  <si>
    <t>7200</t>
  </si>
  <si>
    <t>Acciones y Participaciones de Capital</t>
  </si>
  <si>
    <t>7300</t>
  </si>
  <si>
    <t>Compra de Titulos y Valores</t>
  </si>
  <si>
    <t>7400</t>
  </si>
  <si>
    <t>Concesion de Préstamos</t>
  </si>
  <si>
    <t>7500</t>
  </si>
  <si>
    <t>Inversiones en Fideicomisos, Mandatos y Otros Analogos</t>
  </si>
  <si>
    <t>7600</t>
  </si>
  <si>
    <t>Otras Inversiones Financieras</t>
  </si>
  <si>
    <t>7900</t>
  </si>
  <si>
    <t>Provisiones para Contingencias y Otras Erogaciones Especiales</t>
  </si>
  <si>
    <t>8000</t>
  </si>
  <si>
    <t xml:space="preserve"> PARTICIPACIONES Y APORTACIONES</t>
  </si>
  <si>
    <t>8100</t>
  </si>
  <si>
    <t>Participaciones</t>
  </si>
  <si>
    <t>8300</t>
  </si>
  <si>
    <t>Aportaciones</t>
  </si>
  <si>
    <t>8500</t>
  </si>
  <si>
    <t>Convenios</t>
  </si>
  <si>
    <t>9000</t>
  </si>
  <si>
    <t xml:space="preserve"> DEUDA PÚBLICA</t>
  </si>
  <si>
    <t>9100</t>
  </si>
  <si>
    <t>Amortizacion de la Deuda Pública</t>
  </si>
  <si>
    <t>9200</t>
  </si>
  <si>
    <t>Intereses de la Deuda Pública</t>
  </si>
  <si>
    <t>9300</t>
  </si>
  <si>
    <t>Comisiones de la Deuda Pública</t>
  </si>
  <si>
    <t>9400</t>
  </si>
  <si>
    <t>Gastos de la Deuda Pública</t>
  </si>
  <si>
    <t>9500</t>
  </si>
  <si>
    <t>Costo por Coberturas</t>
  </si>
  <si>
    <t>9600</t>
  </si>
  <si>
    <t>Apoyos Financieros</t>
  </si>
  <si>
    <t>9900</t>
  </si>
  <si>
    <t>Adeudos de Ejercicios Fiscales Anteriores (Adefas)</t>
  </si>
  <si>
    <t>TOTAL:</t>
  </si>
  <si>
    <t>3232</t>
  </si>
  <si>
    <t>Arrendamiento de equipo y bienes informáticos</t>
  </si>
  <si>
    <t>AL 30 DE SEPTIEMBRE DE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</si>
</sst>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B610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0" borderId="0" xfId="61" applyFont="1" applyFill="1" applyBorder="1" applyAlignment="1">
      <alignment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9" fontId="2" fillId="0" borderId="0" xfId="0" applyNumberFormat="1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4" fontId="2" fillId="0" borderId="10" xfId="103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5" fillId="0" borderId="12" xfId="0" applyNumberFormat="1" applyFont="1" applyBorder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</cellXfs>
  <cellStyles count="10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0" xfId="101"/>
    <cellStyle name="Porcentaje 31" xfId="102"/>
    <cellStyle name="Porcentaje 32" xfId="103"/>
    <cellStyle name="Porcentaje 33" xfId="104"/>
    <cellStyle name="Porcentaje 4" xfId="105"/>
    <cellStyle name="Porcentaje 5" xfId="106"/>
    <cellStyle name="Porcentaje 7" xfId="107"/>
    <cellStyle name="Porcentaje 9" xfId="108"/>
    <cellStyle name="Porcentual 10" xfId="109"/>
    <cellStyle name="Porcentual 12" xfId="110"/>
    <cellStyle name="Porcentual 13" xfId="111"/>
    <cellStyle name="Porcentual 2" xfId="112"/>
    <cellStyle name="Porcentual 8" xfId="113"/>
    <cellStyle name="Porcentual 9" xfId="114"/>
    <cellStyle name="Salida" xfId="115"/>
    <cellStyle name="Texto de advertencia" xfId="116"/>
    <cellStyle name="Texto explicativo" xfId="117"/>
    <cellStyle name="Título" xfId="118"/>
    <cellStyle name="Título 2" xfId="119"/>
    <cellStyle name="Título 3" xfId="120"/>
    <cellStyle name="Total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104775</xdr:rowOff>
    </xdr:from>
    <xdr:to>
      <xdr:col>2</xdr:col>
      <xdr:colOff>1381125</xdr:colOff>
      <xdr:row>4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95275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276225</xdr:colOff>
      <xdr:row>1</xdr:row>
      <xdr:rowOff>19050</xdr:rowOff>
    </xdr:from>
    <xdr:to>
      <xdr:col>14</xdr:col>
      <xdr:colOff>1095375</xdr:colOff>
      <xdr:row>4</xdr:row>
      <xdr:rowOff>114300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0" y="209550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2"/>
  <sheetViews>
    <sheetView tabSelected="1" zoomScalePageLayoutView="0" workbookViewId="0" topLeftCell="A1">
      <selection activeCell="G28" sqref="G28"/>
    </sheetView>
  </sheetViews>
  <sheetFormatPr defaultColWidth="11.421875" defaultRowHeight="15" customHeight="1"/>
  <cols>
    <col min="1" max="1" width="1.7109375" style="1" customWidth="1"/>
    <col min="2" max="2" width="10.7109375" style="2" customWidth="1"/>
    <col min="3" max="3" width="50.57421875" style="1" customWidth="1"/>
    <col min="4" max="15" width="16.7109375" style="1" customWidth="1"/>
    <col min="16" max="16384" width="11.421875" style="1" customWidth="1"/>
  </cols>
  <sheetData>
    <row r="1" spans="1:15" ht="15" customHeight="1">
      <c r="A1" s="13"/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5" customHeight="1">
      <c r="A2" s="13"/>
      <c r="B2" s="14"/>
      <c r="C2" s="13"/>
      <c r="D2" s="13"/>
      <c r="E2" s="3"/>
      <c r="F2" s="3"/>
      <c r="G2" s="13"/>
      <c r="H2" s="13"/>
      <c r="I2" s="13"/>
      <c r="J2" s="13"/>
      <c r="K2" s="13"/>
      <c r="L2" s="13"/>
      <c r="M2" s="13"/>
      <c r="N2" s="13"/>
      <c r="O2" s="13"/>
    </row>
    <row r="3" spans="1:15" ht="15" customHeight="1">
      <c r="A3" s="13"/>
      <c r="B3" s="27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15" customHeight="1">
      <c r="A4" s="13"/>
      <c r="B4" s="28" t="s">
        <v>455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ht="15" customHeight="1">
      <c r="A5" s="13"/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5" customHeight="1">
      <c r="A6" s="13"/>
      <c r="B6" s="1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7.75" customHeight="1">
      <c r="A7" s="15"/>
      <c r="B7" s="30" t="s">
        <v>1</v>
      </c>
      <c r="C7" s="31"/>
      <c r="D7" s="32" t="s">
        <v>2</v>
      </c>
      <c r="E7" s="32" t="s">
        <v>3</v>
      </c>
      <c r="F7" s="32"/>
      <c r="G7" s="32" t="s">
        <v>4</v>
      </c>
      <c r="H7" s="29" t="s">
        <v>5</v>
      </c>
      <c r="I7" s="29" t="s">
        <v>6</v>
      </c>
      <c r="J7" s="29" t="s">
        <v>7</v>
      </c>
      <c r="K7" s="29" t="s">
        <v>8</v>
      </c>
      <c r="L7" s="29" t="s">
        <v>9</v>
      </c>
      <c r="M7" s="29" t="s">
        <v>10</v>
      </c>
      <c r="N7" s="29" t="s">
        <v>11</v>
      </c>
      <c r="O7" s="29" t="s">
        <v>12</v>
      </c>
    </row>
    <row r="8" spans="1:15" ht="25.5" customHeight="1">
      <c r="A8" s="15"/>
      <c r="B8" s="30"/>
      <c r="C8" s="31"/>
      <c r="D8" s="33"/>
      <c r="E8" s="22" t="s">
        <v>13</v>
      </c>
      <c r="F8" s="22" t="s">
        <v>14</v>
      </c>
      <c r="G8" s="33"/>
      <c r="H8" s="29"/>
      <c r="I8" s="29"/>
      <c r="J8" s="29"/>
      <c r="K8" s="29"/>
      <c r="L8" s="29"/>
      <c r="M8" s="29"/>
      <c r="N8" s="29"/>
      <c r="O8" s="29"/>
    </row>
    <row r="9" spans="1:15" ht="15" customHeight="1" hidden="1">
      <c r="A9" s="14"/>
      <c r="B9" s="14"/>
      <c r="C9" s="14"/>
      <c r="D9" s="4" t="s">
        <v>15</v>
      </c>
      <c r="E9" s="4" t="s">
        <v>16</v>
      </c>
      <c r="F9" s="4" t="s">
        <v>16</v>
      </c>
      <c r="G9" s="4" t="s">
        <v>17</v>
      </c>
      <c r="H9" s="4" t="s">
        <v>18</v>
      </c>
      <c r="I9" s="4" t="s">
        <v>19</v>
      </c>
      <c r="J9" s="4" t="s">
        <v>20</v>
      </c>
      <c r="K9" s="4" t="s">
        <v>21</v>
      </c>
      <c r="L9" s="4" t="s">
        <v>22</v>
      </c>
      <c r="M9" s="4" t="s">
        <v>23</v>
      </c>
      <c r="N9" s="4" t="s">
        <v>24</v>
      </c>
      <c r="O9" s="4" t="s">
        <v>25</v>
      </c>
    </row>
    <row r="10" spans="1:15" ht="15" customHeight="1" hidden="1">
      <c r="A10" s="14"/>
      <c r="B10" s="14"/>
      <c r="C10" s="14"/>
      <c r="D10" s="14" t="s">
        <v>26</v>
      </c>
      <c r="E10" s="14" t="s">
        <v>27</v>
      </c>
      <c r="F10" s="14" t="s">
        <v>27</v>
      </c>
      <c r="G10" s="14"/>
      <c r="H10" s="14" t="s">
        <v>28</v>
      </c>
      <c r="I10" s="14"/>
      <c r="J10" s="14" t="s">
        <v>29</v>
      </c>
      <c r="K10" s="14"/>
      <c r="L10" s="14"/>
      <c r="M10" s="14" t="s">
        <v>30</v>
      </c>
      <c r="N10" s="14" t="s">
        <v>31</v>
      </c>
      <c r="O10" s="14"/>
    </row>
    <row r="11" spans="1:15" ht="1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5" customHeight="1">
      <c r="A12" s="13"/>
      <c r="B12" s="5" t="s">
        <v>32</v>
      </c>
      <c r="C12" s="6" t="s">
        <v>33</v>
      </c>
      <c r="D12" s="16"/>
      <c r="E12" s="16"/>
      <c r="F12" s="16"/>
      <c r="G12" s="16"/>
      <c r="H12" s="16"/>
      <c r="I12" s="16"/>
      <c r="J12" s="17"/>
      <c r="K12" s="17"/>
      <c r="L12" s="17"/>
      <c r="M12" s="17"/>
      <c r="N12" s="17"/>
      <c r="O12" s="17"/>
    </row>
    <row r="13" spans="1:15" ht="15" customHeight="1">
      <c r="A13" s="13"/>
      <c r="B13" s="14"/>
      <c r="C13" s="13"/>
      <c r="D13" s="16"/>
      <c r="E13" s="16"/>
      <c r="F13" s="16"/>
      <c r="G13" s="16"/>
      <c r="H13" s="16"/>
      <c r="I13" s="16"/>
      <c r="J13" s="17"/>
      <c r="K13" s="17"/>
      <c r="L13" s="17"/>
      <c r="M13" s="17"/>
      <c r="N13" s="17"/>
      <c r="O13" s="17"/>
    </row>
    <row r="14" spans="1:15" ht="25.5">
      <c r="A14" s="13"/>
      <c r="B14" s="7" t="s">
        <v>34</v>
      </c>
      <c r="C14" s="8" t="s">
        <v>35</v>
      </c>
      <c r="D14" s="9">
        <f aca="true" t="shared" si="0" ref="D14:O14">SUBTOTAL(9,D15:D16)</f>
        <v>102334977</v>
      </c>
      <c r="E14" s="9">
        <f t="shared" si="0"/>
        <v>92579879.91000001</v>
      </c>
      <c r="F14" s="9">
        <f t="shared" si="0"/>
        <v>91743386.19</v>
      </c>
      <c r="G14" s="9">
        <f t="shared" si="0"/>
        <v>101498483.27999999</v>
      </c>
      <c r="H14" s="9">
        <f t="shared" si="0"/>
        <v>101498483.28</v>
      </c>
      <c r="I14" s="9">
        <f t="shared" si="0"/>
        <v>0</v>
      </c>
      <c r="J14" s="9">
        <f t="shared" si="0"/>
        <v>74039322.17999999</v>
      </c>
      <c r="K14" s="9">
        <f t="shared" si="0"/>
        <v>27459161.10000001</v>
      </c>
      <c r="L14" s="9">
        <f t="shared" si="0"/>
        <v>27459161.099999994</v>
      </c>
      <c r="M14" s="9">
        <f t="shared" si="0"/>
        <v>74034145.38</v>
      </c>
      <c r="N14" s="9">
        <f t="shared" si="0"/>
        <v>74002189.41000001</v>
      </c>
      <c r="O14" s="9">
        <f t="shared" si="0"/>
        <v>37132.76999998093</v>
      </c>
    </row>
    <row r="15" spans="1:15" ht="12.75">
      <c r="A15" s="13"/>
      <c r="B15" s="18" t="s">
        <v>36</v>
      </c>
      <c r="C15" s="19" t="s">
        <v>37</v>
      </c>
      <c r="D15" s="20">
        <v>102334977</v>
      </c>
      <c r="E15" s="20">
        <v>92579879.91000001</v>
      </c>
      <c r="F15" s="20">
        <v>91743386.19</v>
      </c>
      <c r="G15" s="20">
        <f>D15-E15+F15</f>
        <v>101498483.27999999</v>
      </c>
      <c r="H15" s="20">
        <v>101498483.28</v>
      </c>
      <c r="I15" s="20">
        <f>G15-H15</f>
        <v>0</v>
      </c>
      <c r="J15" s="20">
        <v>74039322.17999999</v>
      </c>
      <c r="K15" s="23">
        <f>H15-J15</f>
        <v>27459161.10000001</v>
      </c>
      <c r="L15" s="23">
        <f>G15-J15</f>
        <v>27459161.099999994</v>
      </c>
      <c r="M15" s="20">
        <v>74034145.38</v>
      </c>
      <c r="N15" s="20">
        <v>74002189.41000001</v>
      </c>
      <c r="O15" s="23">
        <f>J15-N15</f>
        <v>37132.76999998093</v>
      </c>
    </row>
    <row r="16" spans="1:15" ht="12.75">
      <c r="A16" s="13"/>
      <c r="B16" s="21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2.75">
      <c r="A17" s="13"/>
      <c r="B17" s="7" t="s">
        <v>38</v>
      </c>
      <c r="C17" s="8" t="s">
        <v>39</v>
      </c>
      <c r="D17" s="9">
        <f aca="true" t="shared" si="1" ref="D17:O17">SUBTOTAL(9,D18:D19)</f>
        <v>0</v>
      </c>
      <c r="E17" s="9">
        <f t="shared" si="1"/>
        <v>0</v>
      </c>
      <c r="F17" s="9">
        <f t="shared" si="1"/>
        <v>0</v>
      </c>
      <c r="G17" s="9">
        <f t="shared" si="1"/>
        <v>0</v>
      </c>
      <c r="H17" s="9">
        <f t="shared" si="1"/>
        <v>0</v>
      </c>
      <c r="I17" s="9">
        <f t="shared" si="1"/>
        <v>0</v>
      </c>
      <c r="J17" s="9">
        <f t="shared" si="1"/>
        <v>0</v>
      </c>
      <c r="K17" s="9">
        <f t="shared" si="1"/>
        <v>0</v>
      </c>
      <c r="L17" s="9">
        <f t="shared" si="1"/>
        <v>0</v>
      </c>
      <c r="M17" s="9">
        <f t="shared" si="1"/>
        <v>0</v>
      </c>
      <c r="N17" s="9">
        <f t="shared" si="1"/>
        <v>0</v>
      </c>
      <c r="O17" s="9">
        <f t="shared" si="1"/>
        <v>0</v>
      </c>
    </row>
    <row r="18" spans="1:15" ht="12.75">
      <c r="A18" s="13"/>
      <c r="B18" s="18" t="s">
        <v>40</v>
      </c>
      <c r="C18" s="19" t="s">
        <v>41</v>
      </c>
      <c r="D18" s="20">
        <v>0</v>
      </c>
      <c r="E18" s="20">
        <v>0</v>
      </c>
      <c r="F18" s="20">
        <v>0</v>
      </c>
      <c r="G18" s="20">
        <f>D18-E18+F18</f>
        <v>0</v>
      </c>
      <c r="H18" s="20">
        <v>0</v>
      </c>
      <c r="I18" s="20">
        <f>G18-H18</f>
        <v>0</v>
      </c>
      <c r="J18" s="20">
        <v>0</v>
      </c>
      <c r="K18" s="23">
        <f>H18-J18</f>
        <v>0</v>
      </c>
      <c r="L18" s="23">
        <f>G18-J18</f>
        <v>0</v>
      </c>
      <c r="M18" s="20">
        <v>0</v>
      </c>
      <c r="N18" s="20">
        <v>0</v>
      </c>
      <c r="O18" s="23">
        <f>J18-N18</f>
        <v>0</v>
      </c>
    </row>
    <row r="19" spans="1:15" ht="12.75">
      <c r="A19" s="13"/>
      <c r="B19" s="21"/>
      <c r="C19" s="19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12.75">
      <c r="A20" s="13"/>
      <c r="B20" s="7" t="s">
        <v>42</v>
      </c>
      <c r="C20" s="8" t="s">
        <v>43</v>
      </c>
      <c r="D20" s="9">
        <f aca="true" t="shared" si="2" ref="D20:O20">SUBTOTAL(9,D21:D24)</f>
        <v>19908027</v>
      </c>
      <c r="E20" s="9">
        <f t="shared" si="2"/>
        <v>18324155.92</v>
      </c>
      <c r="F20" s="9">
        <f t="shared" si="2"/>
        <v>18480307.509999998</v>
      </c>
      <c r="G20" s="9">
        <f t="shared" si="2"/>
        <v>20064178.59</v>
      </c>
      <c r="H20" s="9">
        <f t="shared" si="2"/>
        <v>20064178.59</v>
      </c>
      <c r="I20" s="9">
        <f t="shared" si="2"/>
        <v>0</v>
      </c>
      <c r="J20" s="9">
        <f t="shared" si="2"/>
        <v>14493484.48</v>
      </c>
      <c r="K20" s="9">
        <f t="shared" si="2"/>
        <v>5570694.109999999</v>
      </c>
      <c r="L20" s="9">
        <f t="shared" si="2"/>
        <v>5570694.109999999</v>
      </c>
      <c r="M20" s="9">
        <f t="shared" si="2"/>
        <v>3102943.7199999997</v>
      </c>
      <c r="N20" s="9">
        <f t="shared" si="2"/>
        <v>3016692.41</v>
      </c>
      <c r="O20" s="9">
        <f t="shared" si="2"/>
        <v>11476792.07</v>
      </c>
    </row>
    <row r="21" spans="1:15" ht="12.75">
      <c r="A21" s="13"/>
      <c r="B21" s="18" t="s">
        <v>44</v>
      </c>
      <c r="C21" s="19" t="s">
        <v>45</v>
      </c>
      <c r="D21" s="20">
        <v>1415527</v>
      </c>
      <c r="E21" s="20">
        <v>1314821.13</v>
      </c>
      <c r="F21" s="20">
        <v>1595978.4499999997</v>
      </c>
      <c r="G21" s="20">
        <f>D21-E21+F21</f>
        <v>1696684.3199999998</v>
      </c>
      <c r="H21" s="20">
        <v>1696684.3199999996</v>
      </c>
      <c r="I21" s="20">
        <f>G21-H21</f>
        <v>0</v>
      </c>
      <c r="J21" s="20">
        <v>1219712.1800000002</v>
      </c>
      <c r="K21" s="23">
        <f>H21-J21</f>
        <v>476972.13999999943</v>
      </c>
      <c r="L21" s="23">
        <f>G21-J21</f>
        <v>476972.13999999966</v>
      </c>
      <c r="M21" s="20">
        <v>1219712.1800000002</v>
      </c>
      <c r="N21" s="20">
        <v>1219465.7500000002</v>
      </c>
      <c r="O21" s="23">
        <f>J21-N21</f>
        <v>246.4299999999348</v>
      </c>
    </row>
    <row r="22" spans="1:15" ht="12.75">
      <c r="A22" s="13"/>
      <c r="B22" s="18" t="s">
        <v>46</v>
      </c>
      <c r="C22" s="19" t="s">
        <v>47</v>
      </c>
      <c r="D22" s="20">
        <v>1940500</v>
      </c>
      <c r="E22" s="20">
        <v>1957831.15</v>
      </c>
      <c r="F22" s="20">
        <v>1946086.97</v>
      </c>
      <c r="G22" s="20">
        <f>D22-E22+F22</f>
        <v>1928755.82</v>
      </c>
      <c r="H22" s="20">
        <v>1928755.8199999998</v>
      </c>
      <c r="I22" s="20">
        <f>G22-H22</f>
        <v>0</v>
      </c>
      <c r="J22" s="20">
        <v>1664354.51</v>
      </c>
      <c r="K22" s="23">
        <f>H22-J22</f>
        <v>264401.3099999998</v>
      </c>
      <c r="L22" s="23">
        <f>G22-J22</f>
        <v>264401.31000000006</v>
      </c>
      <c r="M22" s="20">
        <v>1664354.5099999998</v>
      </c>
      <c r="N22" s="20">
        <v>1659591.62</v>
      </c>
      <c r="O22" s="23">
        <f>J22-N22</f>
        <v>4762.889999999898</v>
      </c>
    </row>
    <row r="23" spans="1:15" ht="12.75">
      <c r="A23" s="13"/>
      <c r="B23" s="18" t="s">
        <v>48</v>
      </c>
      <c r="C23" s="19" t="s">
        <v>49</v>
      </c>
      <c r="D23" s="20">
        <v>16552000</v>
      </c>
      <c r="E23" s="20">
        <v>15051503.64</v>
      </c>
      <c r="F23" s="20">
        <v>14938242.09</v>
      </c>
      <c r="G23" s="20">
        <f>D23-E23+F23</f>
        <v>16438738.45</v>
      </c>
      <c r="H23" s="20">
        <v>16438738.45</v>
      </c>
      <c r="I23" s="20">
        <f>G23-H23</f>
        <v>0</v>
      </c>
      <c r="J23" s="20">
        <v>11609417.79</v>
      </c>
      <c r="K23" s="23">
        <f>H23-J23</f>
        <v>4829320.66</v>
      </c>
      <c r="L23" s="23">
        <f>G23-J23</f>
        <v>4829320.66</v>
      </c>
      <c r="M23" s="20">
        <v>218877.03000000003</v>
      </c>
      <c r="N23" s="20">
        <v>137635.04000000004</v>
      </c>
      <c r="O23" s="23">
        <f>J23-N23</f>
        <v>11471782.75</v>
      </c>
    </row>
    <row r="24" spans="1:15" ht="12.75">
      <c r="A24" s="13"/>
      <c r="B24" s="21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2.75">
      <c r="A25" s="13"/>
      <c r="B25" s="7" t="s">
        <v>50</v>
      </c>
      <c r="C25" s="8" t="s">
        <v>51</v>
      </c>
      <c r="D25" s="9">
        <f aca="true" t="shared" si="3" ref="D25:O25">SUBTOTAL(9,D26:D31)</f>
        <v>30801436</v>
      </c>
      <c r="E25" s="9">
        <f t="shared" si="3"/>
        <v>28171409.110000007</v>
      </c>
      <c r="F25" s="9">
        <f t="shared" si="3"/>
        <v>27536250.54</v>
      </c>
      <c r="G25" s="9">
        <f t="shared" si="3"/>
        <v>30166277.429999992</v>
      </c>
      <c r="H25" s="9">
        <f t="shared" si="3"/>
        <v>30166277.43</v>
      </c>
      <c r="I25" s="9">
        <f t="shared" si="3"/>
        <v>0</v>
      </c>
      <c r="J25" s="9">
        <f t="shared" si="3"/>
        <v>21738861.99</v>
      </c>
      <c r="K25" s="9">
        <f t="shared" si="3"/>
        <v>8427415.44</v>
      </c>
      <c r="L25" s="9">
        <f t="shared" si="3"/>
        <v>8427415.439999992</v>
      </c>
      <c r="M25" s="9">
        <f t="shared" si="3"/>
        <v>21308876.13</v>
      </c>
      <c r="N25" s="9">
        <f t="shared" si="3"/>
        <v>21308876.13</v>
      </c>
      <c r="O25" s="9">
        <f t="shared" si="3"/>
        <v>429985.8599999994</v>
      </c>
    </row>
    <row r="26" spans="1:15" ht="12.75">
      <c r="A26" s="13"/>
      <c r="B26" s="18" t="s">
        <v>52</v>
      </c>
      <c r="C26" s="19" t="s">
        <v>53</v>
      </c>
      <c r="D26" s="20">
        <v>5536244</v>
      </c>
      <c r="E26" s="20">
        <v>5420430.050000001</v>
      </c>
      <c r="F26" s="20">
        <v>5398893</v>
      </c>
      <c r="G26" s="20">
        <f>D26-E26+F26</f>
        <v>5514706.949999999</v>
      </c>
      <c r="H26" s="20">
        <v>5514706.950000001</v>
      </c>
      <c r="I26" s="20">
        <f>G26-H26</f>
        <v>0</v>
      </c>
      <c r="J26" s="20">
        <v>3860224.7199999997</v>
      </c>
      <c r="K26" s="23">
        <f>H26-J26</f>
        <v>1654482.2300000014</v>
      </c>
      <c r="L26" s="23">
        <f>G26-J26</f>
        <v>1654482.2299999995</v>
      </c>
      <c r="M26" s="20">
        <v>3430238.860000001</v>
      </c>
      <c r="N26" s="20">
        <v>3430238.8600000003</v>
      </c>
      <c r="O26" s="23">
        <f>J26-N26</f>
        <v>429985.8599999994</v>
      </c>
    </row>
    <row r="27" spans="1:15" ht="12.75">
      <c r="A27" s="13"/>
      <c r="B27" s="18" t="s">
        <v>54</v>
      </c>
      <c r="C27" s="19" t="s">
        <v>55</v>
      </c>
      <c r="D27" s="20">
        <v>3256712</v>
      </c>
      <c r="E27" s="20">
        <v>2917677.4299999997</v>
      </c>
      <c r="F27" s="20">
        <v>2904910.7</v>
      </c>
      <c r="G27" s="20">
        <f>D27-E27+F27</f>
        <v>3243945.2700000005</v>
      </c>
      <c r="H27" s="20">
        <v>3243945.2699999996</v>
      </c>
      <c r="I27" s="20">
        <f>G27-H27</f>
        <v>0</v>
      </c>
      <c r="J27" s="20">
        <v>2355833.04</v>
      </c>
      <c r="K27" s="23">
        <f>H27-J27</f>
        <v>888112.2299999995</v>
      </c>
      <c r="L27" s="23">
        <f>G27-J27</f>
        <v>888112.2300000004</v>
      </c>
      <c r="M27" s="20">
        <v>2355833.04</v>
      </c>
      <c r="N27" s="20">
        <v>2355833.0400000005</v>
      </c>
      <c r="O27" s="23">
        <f>J27-N27</f>
        <v>0</v>
      </c>
    </row>
    <row r="28" spans="1:15" ht="12.75">
      <c r="A28" s="13"/>
      <c r="B28" s="18" t="s">
        <v>56</v>
      </c>
      <c r="C28" s="19" t="s">
        <v>57</v>
      </c>
      <c r="D28" s="20">
        <v>19535293</v>
      </c>
      <c r="E28" s="20">
        <v>17585779.550000004</v>
      </c>
      <c r="F28" s="20">
        <v>16973500.58</v>
      </c>
      <c r="G28" s="20">
        <f>D28-E28+F28</f>
        <v>18923014.029999994</v>
      </c>
      <c r="H28" s="20">
        <v>18923014.03</v>
      </c>
      <c r="I28" s="20">
        <f>G28-H28</f>
        <v>0</v>
      </c>
      <c r="J28" s="20">
        <v>13742359.990000002</v>
      </c>
      <c r="K28" s="23">
        <f>H28-J28</f>
        <v>5180654.039999999</v>
      </c>
      <c r="L28" s="23">
        <f>G28-J28</f>
        <v>5180654.039999992</v>
      </c>
      <c r="M28" s="20">
        <v>13742359.99</v>
      </c>
      <c r="N28" s="20">
        <v>13742359.99</v>
      </c>
      <c r="O28" s="23">
        <f>J28-N28</f>
        <v>0</v>
      </c>
    </row>
    <row r="29" spans="1:15" ht="12.75">
      <c r="A29" s="13"/>
      <c r="B29" s="18" t="s">
        <v>58</v>
      </c>
      <c r="C29" s="19" t="s">
        <v>59</v>
      </c>
      <c r="D29" s="20">
        <v>2171141</v>
      </c>
      <c r="E29" s="20">
        <v>1945476.0800000003</v>
      </c>
      <c r="F29" s="20">
        <v>1936965.26</v>
      </c>
      <c r="G29" s="20">
        <f>D29-E29+F29</f>
        <v>2162630.1799999997</v>
      </c>
      <c r="H29" s="20">
        <v>2162630.1799999997</v>
      </c>
      <c r="I29" s="20">
        <f>G29-H29</f>
        <v>0</v>
      </c>
      <c r="J29" s="20">
        <v>1565790.2399999998</v>
      </c>
      <c r="K29" s="23">
        <f>H29-J29</f>
        <v>596839.94</v>
      </c>
      <c r="L29" s="23">
        <f>G29-J29</f>
        <v>596839.94</v>
      </c>
      <c r="M29" s="20">
        <v>1565790.2399999998</v>
      </c>
      <c r="N29" s="20">
        <v>1565790.2399999998</v>
      </c>
      <c r="O29" s="23">
        <f>J29-N29</f>
        <v>0</v>
      </c>
    </row>
    <row r="30" spans="1:15" ht="12.75">
      <c r="A30" s="13"/>
      <c r="B30" s="18" t="s">
        <v>60</v>
      </c>
      <c r="C30" s="19" t="s">
        <v>61</v>
      </c>
      <c r="D30" s="20">
        <v>302046</v>
      </c>
      <c r="E30" s="20">
        <v>302046</v>
      </c>
      <c r="F30" s="20">
        <v>321981</v>
      </c>
      <c r="G30" s="20">
        <f>D30-E30+F30</f>
        <v>321981</v>
      </c>
      <c r="H30" s="20">
        <v>321981</v>
      </c>
      <c r="I30" s="20">
        <f>G30-H30</f>
        <v>0</v>
      </c>
      <c r="J30" s="20">
        <v>214654</v>
      </c>
      <c r="K30" s="23">
        <f>H30-J30</f>
        <v>107327</v>
      </c>
      <c r="L30" s="23">
        <f>G30-J30</f>
        <v>107327</v>
      </c>
      <c r="M30" s="20">
        <v>214654</v>
      </c>
      <c r="N30" s="20">
        <v>214654</v>
      </c>
      <c r="O30" s="23">
        <f>J30-N30</f>
        <v>0</v>
      </c>
    </row>
    <row r="31" spans="1:15" ht="12.75">
      <c r="A31" s="13"/>
      <c r="B31" s="21"/>
      <c r="C31" s="19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12.75">
      <c r="A32" s="13"/>
      <c r="B32" s="7" t="s">
        <v>62</v>
      </c>
      <c r="C32" s="8" t="s">
        <v>63</v>
      </c>
      <c r="D32" s="9">
        <f aca="true" t="shared" si="4" ref="D32:O32">SUBTOTAL(9,D33:D38)</f>
        <v>6233484</v>
      </c>
      <c r="E32" s="9">
        <f t="shared" si="4"/>
        <v>5928020.99</v>
      </c>
      <c r="F32" s="9">
        <f t="shared" si="4"/>
        <v>6655032.4799999995</v>
      </c>
      <c r="G32" s="9">
        <f t="shared" si="4"/>
        <v>6960495.489999999</v>
      </c>
      <c r="H32" s="9">
        <f t="shared" si="4"/>
        <v>6960495.490000001</v>
      </c>
      <c r="I32" s="9">
        <f t="shared" si="4"/>
        <v>0</v>
      </c>
      <c r="J32" s="9">
        <f t="shared" si="4"/>
        <v>5121258.32</v>
      </c>
      <c r="K32" s="9">
        <f t="shared" si="4"/>
        <v>1839237.1700000009</v>
      </c>
      <c r="L32" s="9">
        <f t="shared" si="4"/>
        <v>1839237.169999999</v>
      </c>
      <c r="M32" s="9">
        <f t="shared" si="4"/>
        <v>5121258.32</v>
      </c>
      <c r="N32" s="9">
        <f t="shared" si="4"/>
        <v>4929061.8100000005</v>
      </c>
      <c r="O32" s="9">
        <f t="shared" si="4"/>
        <v>192196.51000000004</v>
      </c>
    </row>
    <row r="33" spans="1:15" ht="12.75">
      <c r="A33" s="13"/>
      <c r="B33" s="18" t="s">
        <v>64</v>
      </c>
      <c r="C33" s="19" t="s">
        <v>65</v>
      </c>
      <c r="D33" s="20">
        <v>0</v>
      </c>
      <c r="E33" s="20">
        <v>0</v>
      </c>
      <c r="F33" s="20">
        <v>327470.04000000004</v>
      </c>
      <c r="G33" s="20">
        <f>D33-E33+F33</f>
        <v>327470.04000000004</v>
      </c>
      <c r="H33" s="20">
        <v>327470.04000000004</v>
      </c>
      <c r="I33" s="20">
        <f>G33-H33</f>
        <v>0</v>
      </c>
      <c r="J33" s="20">
        <v>327470.04000000004</v>
      </c>
      <c r="K33" s="23">
        <f>H33-J33</f>
        <v>0</v>
      </c>
      <c r="L33" s="23">
        <f>G33-J33</f>
        <v>0</v>
      </c>
      <c r="M33" s="20">
        <v>327470.04000000004</v>
      </c>
      <c r="N33" s="20">
        <v>135273.53</v>
      </c>
      <c r="O33" s="23">
        <f>J33-N33</f>
        <v>192196.51000000004</v>
      </c>
    </row>
    <row r="34" spans="1:15" ht="12.75">
      <c r="A34" s="13"/>
      <c r="B34" s="18" t="s">
        <v>66</v>
      </c>
      <c r="C34" s="19" t="s">
        <v>67</v>
      </c>
      <c r="D34" s="20">
        <v>1359819</v>
      </c>
      <c r="E34" s="20">
        <v>1251875.56</v>
      </c>
      <c r="F34" s="20">
        <v>1280963.45</v>
      </c>
      <c r="G34" s="20">
        <f>D34-E34+F34</f>
        <v>1388906.89</v>
      </c>
      <c r="H34" s="20">
        <v>1388906.89</v>
      </c>
      <c r="I34" s="20">
        <f>G34-H34</f>
        <v>0</v>
      </c>
      <c r="J34" s="20">
        <v>1008067.4600000001</v>
      </c>
      <c r="K34" s="23">
        <f>H34-J34</f>
        <v>380839.4299999998</v>
      </c>
      <c r="L34" s="23">
        <f>G34-J34</f>
        <v>380839.4299999998</v>
      </c>
      <c r="M34" s="20">
        <v>1008067.4600000001</v>
      </c>
      <c r="N34" s="20">
        <v>1008067.4600000001</v>
      </c>
      <c r="O34" s="23">
        <f>J34-N34</f>
        <v>0</v>
      </c>
    </row>
    <row r="35" spans="1:15" ht="12.75">
      <c r="A35" s="13"/>
      <c r="B35" s="18" t="s">
        <v>68</v>
      </c>
      <c r="C35" s="19" t="s">
        <v>69</v>
      </c>
      <c r="D35" s="20">
        <v>0</v>
      </c>
      <c r="E35" s="20">
        <v>0</v>
      </c>
      <c r="F35" s="20">
        <v>0</v>
      </c>
      <c r="G35" s="20">
        <f>D35-E35+F35</f>
        <v>0</v>
      </c>
      <c r="H35" s="20">
        <v>0</v>
      </c>
      <c r="I35" s="20">
        <f>G35-H35</f>
        <v>0</v>
      </c>
      <c r="J35" s="20">
        <v>0</v>
      </c>
      <c r="K35" s="23">
        <f>H35-J35</f>
        <v>0</v>
      </c>
      <c r="L35" s="23">
        <f>G35-J35</f>
        <v>0</v>
      </c>
      <c r="M35" s="20">
        <v>0</v>
      </c>
      <c r="N35" s="20">
        <v>0</v>
      </c>
      <c r="O35" s="23">
        <f>J35-N35</f>
        <v>0</v>
      </c>
    </row>
    <row r="36" spans="1:15" ht="12.75">
      <c r="A36" s="13"/>
      <c r="B36" s="18" t="s">
        <v>70</v>
      </c>
      <c r="C36" s="19" t="s">
        <v>71</v>
      </c>
      <c r="D36" s="20">
        <v>0</v>
      </c>
      <c r="E36" s="20">
        <v>1.2</v>
      </c>
      <c r="F36" s="20">
        <v>155025.6</v>
      </c>
      <c r="G36" s="20">
        <f>D36-E36+F36</f>
        <v>155024.4</v>
      </c>
      <c r="H36" s="20">
        <v>155024.4</v>
      </c>
      <c r="I36" s="20">
        <f>G36-H36</f>
        <v>0</v>
      </c>
      <c r="J36" s="20">
        <v>81943.59</v>
      </c>
      <c r="K36" s="23">
        <f>H36-J36</f>
        <v>73080.81</v>
      </c>
      <c r="L36" s="23">
        <f>G36-J36</f>
        <v>73080.81</v>
      </c>
      <c r="M36" s="20">
        <v>81943.59</v>
      </c>
      <c r="N36" s="20">
        <v>81943.59</v>
      </c>
      <c r="O36" s="23">
        <f>J36-N36</f>
        <v>0</v>
      </c>
    </row>
    <row r="37" spans="1:15" ht="12.75">
      <c r="A37" s="13"/>
      <c r="B37" s="18" t="s">
        <v>72</v>
      </c>
      <c r="C37" s="19" t="s">
        <v>73</v>
      </c>
      <c r="D37" s="20">
        <v>4873665</v>
      </c>
      <c r="E37" s="20">
        <v>4676144.23</v>
      </c>
      <c r="F37" s="20">
        <v>4891573.39</v>
      </c>
      <c r="G37" s="20">
        <f>D37-E37+F37</f>
        <v>5089094.159999999</v>
      </c>
      <c r="H37" s="20">
        <v>5089094.160000001</v>
      </c>
      <c r="I37" s="20">
        <f>G37-H37</f>
        <v>0</v>
      </c>
      <c r="J37" s="20">
        <v>3703777.23</v>
      </c>
      <c r="K37" s="23">
        <f>H37-J37</f>
        <v>1385316.930000001</v>
      </c>
      <c r="L37" s="23">
        <f>G37-J37</f>
        <v>1385316.9299999992</v>
      </c>
      <c r="M37" s="20">
        <v>3703777.23</v>
      </c>
      <c r="N37" s="20">
        <v>3703777.23</v>
      </c>
      <c r="O37" s="23">
        <f>J37-N37</f>
        <v>0</v>
      </c>
    </row>
    <row r="38" spans="1:15" ht="12.75">
      <c r="A38" s="13"/>
      <c r="B38" s="21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ht="12.75">
      <c r="A39" s="13"/>
      <c r="B39" s="7" t="s">
        <v>74</v>
      </c>
      <c r="C39" s="8" t="s">
        <v>75</v>
      </c>
      <c r="D39" s="9">
        <f aca="true" t="shared" si="5" ref="D39:O39">SUBTOTAL(9,D40:D41)</f>
        <v>3500000</v>
      </c>
      <c r="E39" s="9">
        <f t="shared" si="5"/>
        <v>171366199.01999998</v>
      </c>
      <c r="F39" s="9">
        <f t="shared" si="5"/>
        <v>167866199.01999998</v>
      </c>
      <c r="G39" s="9">
        <f t="shared" si="5"/>
        <v>0</v>
      </c>
      <c r="H39" s="9">
        <f t="shared" si="5"/>
        <v>0</v>
      </c>
      <c r="I39" s="9">
        <f t="shared" si="5"/>
        <v>0</v>
      </c>
      <c r="J39" s="9">
        <f t="shared" si="5"/>
        <v>0</v>
      </c>
      <c r="K39" s="9">
        <f t="shared" si="5"/>
        <v>0</v>
      </c>
      <c r="L39" s="9">
        <f t="shared" si="5"/>
        <v>0</v>
      </c>
      <c r="M39" s="9">
        <f t="shared" si="5"/>
        <v>0</v>
      </c>
      <c r="N39" s="9">
        <f t="shared" si="5"/>
        <v>0</v>
      </c>
      <c r="O39" s="9">
        <f t="shared" si="5"/>
        <v>0</v>
      </c>
    </row>
    <row r="40" spans="1:15" ht="12.75">
      <c r="A40" s="13"/>
      <c r="B40" s="18" t="s">
        <v>76</v>
      </c>
      <c r="C40" s="19" t="s">
        <v>77</v>
      </c>
      <c r="D40" s="20">
        <v>3500000</v>
      </c>
      <c r="E40" s="20">
        <v>171366199.01999998</v>
      </c>
      <c r="F40" s="20">
        <v>167866199.01999998</v>
      </c>
      <c r="G40" s="20">
        <f>D40-E40+F40</f>
        <v>0</v>
      </c>
      <c r="H40" s="20">
        <v>0</v>
      </c>
      <c r="I40" s="20">
        <f>G40-H40</f>
        <v>0</v>
      </c>
      <c r="J40" s="20">
        <v>0</v>
      </c>
      <c r="K40" s="23">
        <f>H40-J40</f>
        <v>0</v>
      </c>
      <c r="L40" s="23">
        <f>G40-J40</f>
        <v>0</v>
      </c>
      <c r="M40" s="20">
        <v>0</v>
      </c>
      <c r="N40" s="20">
        <v>0</v>
      </c>
      <c r="O40" s="23">
        <f>J40-N40</f>
        <v>0</v>
      </c>
    </row>
    <row r="41" spans="1:15" ht="12.75">
      <c r="A41" s="13"/>
      <c r="B41" s="21"/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ht="12.75">
      <c r="A42" s="13"/>
      <c r="B42" s="7" t="s">
        <v>78</v>
      </c>
      <c r="C42" s="8" t="s">
        <v>79</v>
      </c>
      <c r="D42" s="9">
        <f aca="true" t="shared" si="6" ref="D42:O42">SUBTOTAL(9,D43:D47)</f>
        <v>15702596</v>
      </c>
      <c r="E42" s="9">
        <f t="shared" si="6"/>
        <v>16588191.819999998</v>
      </c>
      <c r="F42" s="9">
        <f t="shared" si="6"/>
        <v>19014161.03</v>
      </c>
      <c r="G42" s="9">
        <f t="shared" si="6"/>
        <v>18128565.21</v>
      </c>
      <c r="H42" s="9">
        <f t="shared" si="6"/>
        <v>18128565.21</v>
      </c>
      <c r="I42" s="9">
        <f t="shared" si="6"/>
        <v>0</v>
      </c>
      <c r="J42" s="9">
        <f t="shared" si="6"/>
        <v>12796215.340000002</v>
      </c>
      <c r="K42" s="9">
        <f t="shared" si="6"/>
        <v>5332349.869999999</v>
      </c>
      <c r="L42" s="9">
        <f t="shared" si="6"/>
        <v>5332349.869999998</v>
      </c>
      <c r="M42" s="9">
        <f t="shared" si="6"/>
        <v>12795677.44</v>
      </c>
      <c r="N42" s="9">
        <f t="shared" si="6"/>
        <v>12784831.49</v>
      </c>
      <c r="O42" s="9">
        <f t="shared" si="6"/>
        <v>11383.850000000559</v>
      </c>
    </row>
    <row r="43" spans="1:15" ht="12.75">
      <c r="A43" s="13"/>
      <c r="B43" s="18" t="s">
        <v>80</v>
      </c>
      <c r="C43" s="19" t="s">
        <v>81</v>
      </c>
      <c r="D43" s="20">
        <v>6430248</v>
      </c>
      <c r="E43" s="20">
        <v>5855404.34</v>
      </c>
      <c r="F43" s="20">
        <v>5607820.34</v>
      </c>
      <c r="G43" s="20">
        <f>D43-E43+F43</f>
        <v>6182664</v>
      </c>
      <c r="H43" s="20">
        <v>6182664</v>
      </c>
      <c r="I43" s="20">
        <f>G43-H43</f>
        <v>0</v>
      </c>
      <c r="J43" s="20">
        <v>4525715.65</v>
      </c>
      <c r="K43" s="23">
        <f>H43-J43</f>
        <v>1656948.3499999996</v>
      </c>
      <c r="L43" s="23">
        <f>G43-J43</f>
        <v>1656948.3499999996</v>
      </c>
      <c r="M43" s="20">
        <v>4525381.45</v>
      </c>
      <c r="N43" s="20">
        <v>4524824.45</v>
      </c>
      <c r="O43" s="23">
        <f>J43-N43</f>
        <v>891.2000000001863</v>
      </c>
    </row>
    <row r="44" spans="1:15" ht="12.75">
      <c r="A44" s="13"/>
      <c r="B44" s="18" t="s">
        <v>82</v>
      </c>
      <c r="C44" s="19" t="s">
        <v>83</v>
      </c>
      <c r="D44" s="20">
        <v>4187088</v>
      </c>
      <c r="E44" s="20">
        <v>3764970.7999999993</v>
      </c>
      <c r="F44" s="20">
        <v>3622626.76</v>
      </c>
      <c r="G44" s="20">
        <f>D44-E44+F44</f>
        <v>4044743.9600000004</v>
      </c>
      <c r="H44" s="20">
        <v>4044743.96</v>
      </c>
      <c r="I44" s="20">
        <f>G44-H44</f>
        <v>0</v>
      </c>
      <c r="J44" s="20">
        <v>2957148.5700000008</v>
      </c>
      <c r="K44" s="23">
        <f>H44-J44</f>
        <v>1087595.3899999992</v>
      </c>
      <c r="L44" s="23">
        <f>G44-J44</f>
        <v>1087595.3899999997</v>
      </c>
      <c r="M44" s="20">
        <v>2956944.87</v>
      </c>
      <c r="N44" s="20">
        <v>2956605.3700000006</v>
      </c>
      <c r="O44" s="23">
        <f>J44-N44</f>
        <v>543.2000000001863</v>
      </c>
    </row>
    <row r="45" spans="1:15" ht="12.75">
      <c r="A45" s="13"/>
      <c r="B45" s="18" t="s">
        <v>84</v>
      </c>
      <c r="C45" s="19" t="s">
        <v>85</v>
      </c>
      <c r="D45" s="20">
        <v>4070899</v>
      </c>
      <c r="E45" s="20">
        <v>4078208</v>
      </c>
      <c r="F45" s="20">
        <v>4885096.04</v>
      </c>
      <c r="G45" s="20">
        <f>D45-E45+F45</f>
        <v>4877787.04</v>
      </c>
      <c r="H45" s="20">
        <v>4877787.04</v>
      </c>
      <c r="I45" s="20">
        <f>G45-H45</f>
        <v>0</v>
      </c>
      <c r="J45" s="20">
        <v>4276640.54</v>
      </c>
      <c r="K45" s="23">
        <f>H45-J45</f>
        <v>601146.5</v>
      </c>
      <c r="L45" s="23">
        <f>G45-J45</f>
        <v>601146.5</v>
      </c>
      <c r="M45" s="20">
        <v>4276640.54</v>
      </c>
      <c r="N45" s="20">
        <v>4266691.09</v>
      </c>
      <c r="O45" s="23">
        <f>J45-N45</f>
        <v>9949.450000000186</v>
      </c>
    </row>
    <row r="46" spans="1:15" ht="12.75">
      <c r="A46" s="13"/>
      <c r="B46" s="18" t="s">
        <v>86</v>
      </c>
      <c r="C46" s="19" t="s">
        <v>87</v>
      </c>
      <c r="D46" s="20">
        <v>1014361</v>
      </c>
      <c r="E46" s="20">
        <v>2889608.6799999997</v>
      </c>
      <c r="F46" s="20">
        <v>4898617.889999999</v>
      </c>
      <c r="G46" s="20">
        <f>D46-E46+F46</f>
        <v>3023370.209999999</v>
      </c>
      <c r="H46" s="20">
        <v>3023370.21</v>
      </c>
      <c r="I46" s="20">
        <f>G46-H46</f>
        <v>0</v>
      </c>
      <c r="J46" s="20">
        <v>1036710.58</v>
      </c>
      <c r="K46" s="23">
        <f>H46-J46</f>
        <v>1986659.63</v>
      </c>
      <c r="L46" s="23">
        <f>G46-J46</f>
        <v>1986659.629999999</v>
      </c>
      <c r="M46" s="20">
        <v>1036710.58</v>
      </c>
      <c r="N46" s="20">
        <v>1036710.5800000001</v>
      </c>
      <c r="O46" s="23">
        <f>J46-N46</f>
        <v>0</v>
      </c>
    </row>
    <row r="47" spans="1:15" ht="12.75">
      <c r="A47" s="13"/>
      <c r="B47" s="14"/>
      <c r="C47" s="13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25.5">
      <c r="A48" s="13"/>
      <c r="B48" s="7" t="s">
        <v>88</v>
      </c>
      <c r="C48" s="8" t="s">
        <v>89</v>
      </c>
      <c r="D48" s="9">
        <f aca="true" t="shared" si="7" ref="D48:O48">SUBTOTAL(9,D49:D49)</f>
        <v>0</v>
      </c>
      <c r="E48" s="9">
        <f t="shared" si="7"/>
        <v>0</v>
      </c>
      <c r="F48" s="9">
        <f t="shared" si="7"/>
        <v>0</v>
      </c>
      <c r="G48" s="9">
        <f t="shared" si="7"/>
        <v>0</v>
      </c>
      <c r="H48" s="9">
        <f t="shared" si="7"/>
        <v>0</v>
      </c>
      <c r="I48" s="9">
        <f t="shared" si="7"/>
        <v>0</v>
      </c>
      <c r="J48" s="9">
        <f t="shared" si="7"/>
        <v>0</v>
      </c>
      <c r="K48" s="9">
        <f t="shared" si="7"/>
        <v>0</v>
      </c>
      <c r="L48" s="9">
        <f t="shared" si="7"/>
        <v>0</v>
      </c>
      <c r="M48" s="9">
        <f t="shared" si="7"/>
        <v>0</v>
      </c>
      <c r="N48" s="9">
        <f t="shared" si="7"/>
        <v>0</v>
      </c>
      <c r="O48" s="9">
        <f t="shared" si="7"/>
        <v>0</v>
      </c>
    </row>
    <row r="49" spans="1:15" ht="12.75">
      <c r="A49" s="13"/>
      <c r="B49" s="14"/>
      <c r="C49" s="13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2.75">
      <c r="A50" s="13"/>
      <c r="B50" s="24" t="str">
        <f>"TOTAL CAPITULO "&amp;B12&amp;":"</f>
        <v>TOTAL CAPITULO 1000:</v>
      </c>
      <c r="C50" s="24"/>
      <c r="D50" s="10">
        <f aca="true" t="shared" si="8" ref="D50:O50">SUBTOTAL(9,D14:D49)</f>
        <v>178480520</v>
      </c>
      <c r="E50" s="10">
        <f t="shared" si="8"/>
        <v>332957856.77</v>
      </c>
      <c r="F50" s="10">
        <f t="shared" si="8"/>
        <v>331295336.7699999</v>
      </c>
      <c r="G50" s="10">
        <f t="shared" si="8"/>
        <v>176817999.99999997</v>
      </c>
      <c r="H50" s="10">
        <f t="shared" si="8"/>
        <v>176818000</v>
      </c>
      <c r="I50" s="10">
        <f t="shared" si="8"/>
        <v>0</v>
      </c>
      <c r="J50" s="10">
        <f t="shared" si="8"/>
        <v>128189142.31000002</v>
      </c>
      <c r="K50" s="10">
        <f t="shared" si="8"/>
        <v>48628857.69000001</v>
      </c>
      <c r="L50" s="10">
        <f t="shared" si="8"/>
        <v>48628857.68999998</v>
      </c>
      <c r="M50" s="10">
        <f t="shared" si="8"/>
        <v>116362900.99000002</v>
      </c>
      <c r="N50" s="10">
        <f t="shared" si="8"/>
        <v>116041651.25000003</v>
      </c>
      <c r="O50" s="10">
        <f t="shared" si="8"/>
        <v>12147491.05999998</v>
      </c>
    </row>
    <row r="51" spans="1:15" ht="12.75">
      <c r="A51" s="13"/>
      <c r="B51" s="14"/>
      <c r="C51" s="13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2.75">
      <c r="A52" s="13"/>
      <c r="B52" s="5" t="s">
        <v>90</v>
      </c>
      <c r="C52" s="6" t="s">
        <v>91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2.75">
      <c r="A53" s="13"/>
      <c r="B53" s="14"/>
      <c r="C53" s="13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25.5">
      <c r="A54" s="13"/>
      <c r="B54" s="7" t="s">
        <v>92</v>
      </c>
      <c r="C54" s="8" t="s">
        <v>93</v>
      </c>
      <c r="D54" s="9">
        <f aca="true" t="shared" si="9" ref="D54:O54">SUBTOTAL(9,D55:D62)</f>
        <v>2239500</v>
      </c>
      <c r="E54" s="9">
        <f t="shared" si="9"/>
        <v>2538683.34</v>
      </c>
      <c r="F54" s="9">
        <f t="shared" si="9"/>
        <v>2576661.34</v>
      </c>
      <c r="G54" s="9">
        <f t="shared" si="9"/>
        <v>2277478</v>
      </c>
      <c r="H54" s="9">
        <f t="shared" si="9"/>
        <v>1990423.95</v>
      </c>
      <c r="I54" s="9">
        <f t="shared" si="9"/>
        <v>287054.0500000001</v>
      </c>
      <c r="J54" s="9">
        <f t="shared" si="9"/>
        <v>1782890.31</v>
      </c>
      <c r="K54" s="9">
        <f t="shared" si="9"/>
        <v>207533.63999999998</v>
      </c>
      <c r="L54" s="9">
        <f t="shared" si="9"/>
        <v>494587.69000000006</v>
      </c>
      <c r="M54" s="9">
        <f t="shared" si="9"/>
        <v>1782890.31</v>
      </c>
      <c r="N54" s="9">
        <f t="shared" si="9"/>
        <v>1782890.31</v>
      </c>
      <c r="O54" s="9">
        <f t="shared" si="9"/>
        <v>0</v>
      </c>
    </row>
    <row r="55" spans="1:15" ht="12.75">
      <c r="A55" s="13"/>
      <c r="B55" s="18" t="s">
        <v>94</v>
      </c>
      <c r="C55" s="19" t="s">
        <v>95</v>
      </c>
      <c r="D55" s="20">
        <v>541000</v>
      </c>
      <c r="E55" s="20">
        <v>536336.21</v>
      </c>
      <c r="F55" s="20">
        <v>574314.21</v>
      </c>
      <c r="G55" s="20">
        <f aca="true" t="shared" si="10" ref="G55:G61">D55-E55+F55</f>
        <v>578978</v>
      </c>
      <c r="H55" s="20">
        <v>547253.25</v>
      </c>
      <c r="I55" s="20">
        <f aca="true" t="shared" si="11" ref="I55:I61">G55-H55</f>
        <v>31724.75</v>
      </c>
      <c r="J55" s="20">
        <v>547253.25</v>
      </c>
      <c r="K55" s="23">
        <f aca="true" t="shared" si="12" ref="K55:K61">H55-J55</f>
        <v>0</v>
      </c>
      <c r="L55" s="23">
        <f aca="true" t="shared" si="13" ref="L55:L61">G55-J55</f>
        <v>31724.75</v>
      </c>
      <c r="M55" s="20">
        <v>547253.25</v>
      </c>
      <c r="N55" s="20">
        <v>547253.25</v>
      </c>
      <c r="O55" s="23">
        <f aca="true" t="shared" si="14" ref="O55:O61">J55-N55</f>
        <v>0</v>
      </c>
    </row>
    <row r="56" spans="1:15" ht="12.75">
      <c r="A56" s="13"/>
      <c r="B56" s="18" t="s">
        <v>96</v>
      </c>
      <c r="C56" s="19" t="s">
        <v>97</v>
      </c>
      <c r="D56" s="20">
        <v>70500</v>
      </c>
      <c r="E56" s="20">
        <v>96074.65</v>
      </c>
      <c r="F56" s="20">
        <v>96074.65</v>
      </c>
      <c r="G56" s="20">
        <f t="shared" si="10"/>
        <v>70500</v>
      </c>
      <c r="H56" s="20">
        <v>59192.05</v>
      </c>
      <c r="I56" s="20">
        <f t="shared" si="11"/>
        <v>11307.949999999997</v>
      </c>
      <c r="J56" s="20">
        <v>59192.05</v>
      </c>
      <c r="K56" s="23">
        <f t="shared" si="12"/>
        <v>0</v>
      </c>
      <c r="L56" s="23">
        <f t="shared" si="13"/>
        <v>11307.949999999997</v>
      </c>
      <c r="M56" s="20">
        <v>59192.05</v>
      </c>
      <c r="N56" s="20">
        <v>59192.05</v>
      </c>
      <c r="O56" s="23">
        <f t="shared" si="14"/>
        <v>0</v>
      </c>
    </row>
    <row r="57" spans="1:15" ht="12.75">
      <c r="A57" s="13"/>
      <c r="B57" s="18" t="s">
        <v>98</v>
      </c>
      <c r="C57" s="19" t="s">
        <v>99</v>
      </c>
      <c r="D57" s="20">
        <v>6000</v>
      </c>
      <c r="E57" s="20">
        <v>5000</v>
      </c>
      <c r="F57" s="20">
        <v>5000</v>
      </c>
      <c r="G57" s="20">
        <f t="shared" si="10"/>
        <v>6000</v>
      </c>
      <c r="H57" s="20">
        <v>0</v>
      </c>
      <c r="I57" s="20">
        <f t="shared" si="11"/>
        <v>6000</v>
      </c>
      <c r="J57" s="20">
        <v>0</v>
      </c>
      <c r="K57" s="23">
        <f t="shared" si="12"/>
        <v>0</v>
      </c>
      <c r="L57" s="23">
        <f t="shared" si="13"/>
        <v>6000</v>
      </c>
      <c r="M57" s="20">
        <v>0</v>
      </c>
      <c r="N57" s="20">
        <v>0</v>
      </c>
      <c r="O57" s="23">
        <f t="shared" si="14"/>
        <v>0</v>
      </c>
    </row>
    <row r="58" spans="1:15" ht="12.75">
      <c r="A58" s="13"/>
      <c r="B58" s="18" t="s">
        <v>100</v>
      </c>
      <c r="C58" s="19" t="s">
        <v>101</v>
      </c>
      <c r="D58" s="20">
        <v>1298000</v>
      </c>
      <c r="E58" s="20">
        <v>1509000</v>
      </c>
      <c r="F58" s="20">
        <v>1509000</v>
      </c>
      <c r="G58" s="20">
        <f t="shared" si="10"/>
        <v>1298000</v>
      </c>
      <c r="H58" s="20">
        <v>1150148.92</v>
      </c>
      <c r="I58" s="20">
        <f t="shared" si="11"/>
        <v>147851.08000000007</v>
      </c>
      <c r="J58" s="20">
        <v>1144348.92</v>
      </c>
      <c r="K58" s="23">
        <f t="shared" si="12"/>
        <v>5800</v>
      </c>
      <c r="L58" s="23">
        <f t="shared" si="13"/>
        <v>153651.08000000007</v>
      </c>
      <c r="M58" s="20">
        <v>1144348.92</v>
      </c>
      <c r="N58" s="20">
        <v>1144348.92</v>
      </c>
      <c r="O58" s="23">
        <f t="shared" si="14"/>
        <v>0</v>
      </c>
    </row>
    <row r="59" spans="1:15" ht="12.75">
      <c r="A59" s="13"/>
      <c r="B59" s="18" t="s">
        <v>102</v>
      </c>
      <c r="C59" s="19" t="s">
        <v>103</v>
      </c>
      <c r="D59" s="20">
        <v>44000</v>
      </c>
      <c r="E59" s="20">
        <v>38000</v>
      </c>
      <c r="F59" s="20">
        <v>38000</v>
      </c>
      <c r="G59" s="20">
        <f t="shared" si="10"/>
        <v>44000</v>
      </c>
      <c r="H59" s="20">
        <v>5430</v>
      </c>
      <c r="I59" s="20">
        <f t="shared" si="11"/>
        <v>38570</v>
      </c>
      <c r="J59" s="20">
        <v>5430</v>
      </c>
      <c r="K59" s="23">
        <f t="shared" si="12"/>
        <v>0</v>
      </c>
      <c r="L59" s="23">
        <f t="shared" si="13"/>
        <v>38570</v>
      </c>
      <c r="M59" s="20">
        <v>5430</v>
      </c>
      <c r="N59" s="20">
        <v>5430</v>
      </c>
      <c r="O59" s="23">
        <f t="shared" si="14"/>
        <v>0</v>
      </c>
    </row>
    <row r="60" spans="1:15" ht="12.75">
      <c r="A60" s="13"/>
      <c r="B60" s="18" t="s">
        <v>104</v>
      </c>
      <c r="C60" s="19" t="s">
        <v>105</v>
      </c>
      <c r="D60" s="20">
        <v>265000</v>
      </c>
      <c r="E60" s="20">
        <v>339272.48</v>
      </c>
      <c r="F60" s="20">
        <v>339272.48</v>
      </c>
      <c r="G60" s="20">
        <f t="shared" si="10"/>
        <v>265000</v>
      </c>
      <c r="H60" s="20">
        <v>219399.72999999998</v>
      </c>
      <c r="I60" s="20">
        <f t="shared" si="11"/>
        <v>45600.27000000002</v>
      </c>
      <c r="J60" s="20">
        <v>26666.090000000004</v>
      </c>
      <c r="K60" s="23">
        <f t="shared" si="12"/>
        <v>192733.63999999998</v>
      </c>
      <c r="L60" s="23">
        <f t="shared" si="13"/>
        <v>238333.91</v>
      </c>
      <c r="M60" s="20">
        <v>26666.090000000004</v>
      </c>
      <c r="N60" s="20">
        <v>26666.090000000004</v>
      </c>
      <c r="O60" s="23">
        <f t="shared" si="14"/>
        <v>0</v>
      </c>
    </row>
    <row r="61" spans="1:15" ht="12.75">
      <c r="A61" s="13"/>
      <c r="B61" s="18" t="s">
        <v>106</v>
      </c>
      <c r="C61" s="19" t="s">
        <v>107</v>
      </c>
      <c r="D61" s="20">
        <v>15000</v>
      </c>
      <c r="E61" s="20">
        <v>15000</v>
      </c>
      <c r="F61" s="20">
        <v>15000</v>
      </c>
      <c r="G61" s="20">
        <f t="shared" si="10"/>
        <v>15000</v>
      </c>
      <c r="H61" s="20">
        <v>9000</v>
      </c>
      <c r="I61" s="20">
        <f t="shared" si="11"/>
        <v>6000</v>
      </c>
      <c r="J61" s="20">
        <v>0</v>
      </c>
      <c r="K61" s="23">
        <f t="shared" si="12"/>
        <v>9000</v>
      </c>
      <c r="L61" s="23">
        <f t="shared" si="13"/>
        <v>15000</v>
      </c>
      <c r="M61" s="20">
        <v>0</v>
      </c>
      <c r="N61" s="20">
        <v>0</v>
      </c>
      <c r="O61" s="23">
        <f t="shared" si="14"/>
        <v>0</v>
      </c>
    </row>
    <row r="62" spans="1:15" ht="12.75">
      <c r="A62" s="13"/>
      <c r="B62" s="21"/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2.75">
      <c r="A63" s="13"/>
      <c r="B63" s="7" t="s">
        <v>108</v>
      </c>
      <c r="C63" s="8" t="s">
        <v>109</v>
      </c>
      <c r="D63" s="9">
        <f aca="true" t="shared" si="15" ref="D63:O63">SUBTOTAL(9,D64:D67)</f>
        <v>243000</v>
      </c>
      <c r="E63" s="9">
        <f t="shared" si="15"/>
        <v>217164.1</v>
      </c>
      <c r="F63" s="9">
        <f t="shared" si="15"/>
        <v>217164.1</v>
      </c>
      <c r="G63" s="9">
        <f t="shared" si="15"/>
        <v>243000</v>
      </c>
      <c r="H63" s="9">
        <f t="shared" si="15"/>
        <v>117434.94</v>
      </c>
      <c r="I63" s="9">
        <f t="shared" si="15"/>
        <v>125565.06</v>
      </c>
      <c r="J63" s="9">
        <f t="shared" si="15"/>
        <v>109449.03999999998</v>
      </c>
      <c r="K63" s="9">
        <f t="shared" si="15"/>
        <v>7985.900000000023</v>
      </c>
      <c r="L63" s="9">
        <f t="shared" si="15"/>
        <v>133550.96000000002</v>
      </c>
      <c r="M63" s="9">
        <f t="shared" si="15"/>
        <v>109449.03999999998</v>
      </c>
      <c r="N63" s="9">
        <f t="shared" si="15"/>
        <v>108093.03999999998</v>
      </c>
      <c r="O63" s="9">
        <f t="shared" si="15"/>
        <v>1356</v>
      </c>
    </row>
    <row r="64" spans="1:15" ht="12.75">
      <c r="A64" s="13"/>
      <c r="B64" s="18" t="s">
        <v>110</v>
      </c>
      <c r="C64" s="19" t="s">
        <v>111</v>
      </c>
      <c r="D64" s="20">
        <v>195000</v>
      </c>
      <c r="E64" s="20">
        <v>179125.97</v>
      </c>
      <c r="F64" s="20">
        <v>179125.97</v>
      </c>
      <c r="G64" s="20">
        <f>D64-E64+F64</f>
        <v>195000</v>
      </c>
      <c r="H64" s="20">
        <v>110679.37</v>
      </c>
      <c r="I64" s="20">
        <f>G64-H64</f>
        <v>84320.63</v>
      </c>
      <c r="J64" s="20">
        <v>105453.46999999997</v>
      </c>
      <c r="K64" s="23">
        <f>H64-J64</f>
        <v>5225.900000000023</v>
      </c>
      <c r="L64" s="23">
        <f>G64-J64</f>
        <v>89546.53000000003</v>
      </c>
      <c r="M64" s="20">
        <v>105453.46999999999</v>
      </c>
      <c r="N64" s="20">
        <v>104097.46999999997</v>
      </c>
      <c r="O64" s="23">
        <f>J64-N64</f>
        <v>1356</v>
      </c>
    </row>
    <row r="65" spans="1:15" ht="12.75">
      <c r="A65" s="13"/>
      <c r="B65" s="18" t="s">
        <v>112</v>
      </c>
      <c r="C65" s="19" t="s">
        <v>113</v>
      </c>
      <c r="D65" s="20">
        <v>11000</v>
      </c>
      <c r="E65" s="20">
        <v>11000</v>
      </c>
      <c r="F65" s="20">
        <v>11000</v>
      </c>
      <c r="G65" s="20">
        <f>D65-E65+F65</f>
        <v>11000</v>
      </c>
      <c r="H65" s="20">
        <v>2760</v>
      </c>
      <c r="I65" s="20">
        <f>G65-H65</f>
        <v>8240</v>
      </c>
      <c r="J65" s="20">
        <v>0</v>
      </c>
      <c r="K65" s="23">
        <f>H65-J65</f>
        <v>2760</v>
      </c>
      <c r="L65" s="23">
        <f>G65-J65</f>
        <v>11000</v>
      </c>
      <c r="M65" s="20">
        <v>0</v>
      </c>
      <c r="N65" s="20">
        <v>0</v>
      </c>
      <c r="O65" s="23">
        <f>J65-N65</f>
        <v>0</v>
      </c>
    </row>
    <row r="66" spans="1:15" ht="12.75">
      <c r="A66" s="13"/>
      <c r="B66" s="18" t="s">
        <v>114</v>
      </c>
      <c r="C66" s="19" t="s">
        <v>115</v>
      </c>
      <c r="D66" s="20">
        <v>37000</v>
      </c>
      <c r="E66" s="20">
        <v>27038.129999999997</v>
      </c>
      <c r="F66" s="20">
        <v>27038.129999999997</v>
      </c>
      <c r="G66" s="20">
        <f>D66-E66+F66</f>
        <v>37000</v>
      </c>
      <c r="H66" s="20">
        <v>3995.5699999999997</v>
      </c>
      <c r="I66" s="20">
        <f>G66-H66</f>
        <v>33004.43</v>
      </c>
      <c r="J66" s="20">
        <v>3995.5699999999997</v>
      </c>
      <c r="K66" s="23">
        <f>H66-J66</f>
        <v>0</v>
      </c>
      <c r="L66" s="23">
        <f>G66-J66</f>
        <v>33004.43</v>
      </c>
      <c r="M66" s="20">
        <v>3995.5699999999997</v>
      </c>
      <c r="N66" s="20">
        <v>3995.5699999999997</v>
      </c>
      <c r="O66" s="23">
        <f>J66-N66</f>
        <v>0</v>
      </c>
    </row>
    <row r="67" spans="1:15" ht="12.75">
      <c r="A67" s="13"/>
      <c r="B67" s="21"/>
      <c r="C67" s="19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1:15" ht="25.5">
      <c r="A68" s="13"/>
      <c r="B68" s="7" t="s">
        <v>116</v>
      </c>
      <c r="C68" s="8" t="s">
        <v>117</v>
      </c>
      <c r="D68" s="9">
        <f aca="true" t="shared" si="16" ref="D68:O68">SUBTOTAL(9,D69:D69)</f>
        <v>0</v>
      </c>
      <c r="E68" s="9">
        <f t="shared" si="16"/>
        <v>0</v>
      </c>
      <c r="F68" s="9">
        <f t="shared" si="16"/>
        <v>0</v>
      </c>
      <c r="G68" s="9">
        <f t="shared" si="16"/>
        <v>0</v>
      </c>
      <c r="H68" s="9">
        <f t="shared" si="16"/>
        <v>0</v>
      </c>
      <c r="I68" s="9">
        <f t="shared" si="16"/>
        <v>0</v>
      </c>
      <c r="J68" s="9">
        <f t="shared" si="16"/>
        <v>0</v>
      </c>
      <c r="K68" s="9">
        <f t="shared" si="16"/>
        <v>0</v>
      </c>
      <c r="L68" s="9">
        <f t="shared" si="16"/>
        <v>0</v>
      </c>
      <c r="M68" s="9">
        <f t="shared" si="16"/>
        <v>0</v>
      </c>
      <c r="N68" s="9">
        <f t="shared" si="16"/>
        <v>0</v>
      </c>
      <c r="O68" s="9">
        <f t="shared" si="16"/>
        <v>0</v>
      </c>
    </row>
    <row r="69" spans="1:15" ht="12.75">
      <c r="A69" s="13"/>
      <c r="B69" s="21"/>
      <c r="C69" s="19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15" ht="25.5">
      <c r="A70" s="13"/>
      <c r="B70" s="7" t="s">
        <v>118</v>
      </c>
      <c r="C70" s="8" t="s">
        <v>119</v>
      </c>
      <c r="D70" s="9">
        <f aca="true" t="shared" si="17" ref="D70:O70">SUBTOTAL(9,D71:D80)</f>
        <v>632500</v>
      </c>
      <c r="E70" s="9">
        <f t="shared" si="17"/>
        <v>655789.33</v>
      </c>
      <c r="F70" s="9">
        <f t="shared" si="17"/>
        <v>655789.33</v>
      </c>
      <c r="G70" s="9">
        <f t="shared" si="17"/>
        <v>632500</v>
      </c>
      <c r="H70" s="9">
        <f t="shared" si="17"/>
        <v>359382.01</v>
      </c>
      <c r="I70" s="9">
        <f t="shared" si="17"/>
        <v>273117.99</v>
      </c>
      <c r="J70" s="9">
        <f t="shared" si="17"/>
        <v>229133.48000000004</v>
      </c>
      <c r="K70" s="9">
        <f t="shared" si="17"/>
        <v>130248.53</v>
      </c>
      <c r="L70" s="9">
        <f t="shared" si="17"/>
        <v>403366.52</v>
      </c>
      <c r="M70" s="9">
        <f t="shared" si="17"/>
        <v>229133.48000000004</v>
      </c>
      <c r="N70" s="9">
        <f t="shared" si="17"/>
        <v>229133.48000000004</v>
      </c>
      <c r="O70" s="9">
        <f t="shared" si="17"/>
        <v>0</v>
      </c>
    </row>
    <row r="71" spans="1:15" ht="12.75">
      <c r="A71" s="13"/>
      <c r="B71" s="18" t="s">
        <v>120</v>
      </c>
      <c r="C71" s="19" t="s">
        <v>121</v>
      </c>
      <c r="D71" s="20">
        <v>51000</v>
      </c>
      <c r="E71" s="20">
        <v>50209.9</v>
      </c>
      <c r="F71" s="20">
        <v>50209.9</v>
      </c>
      <c r="G71" s="20">
        <f aca="true" t="shared" si="18" ref="G71:G79">D71-E71+F71</f>
        <v>51000</v>
      </c>
      <c r="H71" s="20">
        <v>46011.850000000006</v>
      </c>
      <c r="I71" s="20">
        <f aca="true" t="shared" si="19" ref="I71:I79">G71-H71</f>
        <v>4988.149999999994</v>
      </c>
      <c r="J71" s="20">
        <v>41411.85</v>
      </c>
      <c r="K71" s="23">
        <f aca="true" t="shared" si="20" ref="K71:K79">H71-J71</f>
        <v>4600.000000000007</v>
      </c>
      <c r="L71" s="23">
        <f aca="true" t="shared" si="21" ref="L71:L79">G71-J71</f>
        <v>9588.150000000001</v>
      </c>
      <c r="M71" s="20">
        <v>41411.85</v>
      </c>
      <c r="N71" s="20">
        <v>41411.85</v>
      </c>
      <c r="O71" s="23">
        <f aca="true" t="shared" si="22" ref="O71:O79">J71-N71</f>
        <v>0</v>
      </c>
    </row>
    <row r="72" spans="1:15" ht="12.75">
      <c r="A72" s="13"/>
      <c r="B72" s="18" t="s">
        <v>122</v>
      </c>
      <c r="C72" s="19" t="s">
        <v>123</v>
      </c>
      <c r="D72" s="20">
        <v>35000</v>
      </c>
      <c r="E72" s="20">
        <v>34690.01</v>
      </c>
      <c r="F72" s="20">
        <v>34690.01</v>
      </c>
      <c r="G72" s="20">
        <f t="shared" si="18"/>
        <v>35000</v>
      </c>
      <c r="H72" s="20">
        <v>18179.88</v>
      </c>
      <c r="I72" s="20">
        <f t="shared" si="19"/>
        <v>16820.12</v>
      </c>
      <c r="J72" s="20">
        <v>7179.88</v>
      </c>
      <c r="K72" s="23">
        <f t="shared" si="20"/>
        <v>11000</v>
      </c>
      <c r="L72" s="23">
        <f t="shared" si="21"/>
        <v>27820.12</v>
      </c>
      <c r="M72" s="20">
        <v>7179.88</v>
      </c>
      <c r="N72" s="20">
        <v>7179.88</v>
      </c>
      <c r="O72" s="23">
        <f t="shared" si="22"/>
        <v>0</v>
      </c>
    </row>
    <row r="73" spans="1:15" ht="12.75">
      <c r="A73" s="13"/>
      <c r="B73" s="18" t="s">
        <v>124</v>
      </c>
      <c r="C73" s="19" t="s">
        <v>125</v>
      </c>
      <c r="D73" s="20">
        <v>18000</v>
      </c>
      <c r="E73" s="20">
        <v>17849.989999999998</v>
      </c>
      <c r="F73" s="20">
        <v>17849.989999999998</v>
      </c>
      <c r="G73" s="20">
        <f t="shared" si="18"/>
        <v>18000</v>
      </c>
      <c r="H73" s="20">
        <v>1401.16</v>
      </c>
      <c r="I73" s="20">
        <f t="shared" si="19"/>
        <v>16598.84</v>
      </c>
      <c r="J73" s="20">
        <v>1401.16</v>
      </c>
      <c r="K73" s="23">
        <f t="shared" si="20"/>
        <v>0</v>
      </c>
      <c r="L73" s="23">
        <f t="shared" si="21"/>
        <v>16598.84</v>
      </c>
      <c r="M73" s="20">
        <v>1401.16</v>
      </c>
      <c r="N73" s="20">
        <v>1401.16</v>
      </c>
      <c r="O73" s="23">
        <f t="shared" si="22"/>
        <v>0</v>
      </c>
    </row>
    <row r="74" spans="1:15" ht="12.75">
      <c r="A74" s="13"/>
      <c r="B74" s="18" t="s">
        <v>126</v>
      </c>
      <c r="C74" s="19" t="s">
        <v>127</v>
      </c>
      <c r="D74" s="20">
        <v>18000</v>
      </c>
      <c r="E74" s="20">
        <v>18000</v>
      </c>
      <c r="F74" s="20">
        <v>18000</v>
      </c>
      <c r="G74" s="20">
        <f t="shared" si="18"/>
        <v>18000</v>
      </c>
      <c r="H74" s="20">
        <v>80</v>
      </c>
      <c r="I74" s="20">
        <f t="shared" si="19"/>
        <v>17920</v>
      </c>
      <c r="J74" s="20">
        <v>80</v>
      </c>
      <c r="K74" s="23">
        <f t="shared" si="20"/>
        <v>0</v>
      </c>
      <c r="L74" s="23">
        <f t="shared" si="21"/>
        <v>17920</v>
      </c>
      <c r="M74" s="20">
        <v>80</v>
      </c>
      <c r="N74" s="20">
        <v>80</v>
      </c>
      <c r="O74" s="23">
        <f t="shared" si="22"/>
        <v>0</v>
      </c>
    </row>
    <row r="75" spans="1:15" ht="12.75">
      <c r="A75" s="13"/>
      <c r="B75" s="18" t="s">
        <v>128</v>
      </c>
      <c r="C75" s="19" t="s">
        <v>129</v>
      </c>
      <c r="D75" s="20">
        <v>15000</v>
      </c>
      <c r="E75" s="20">
        <v>15000</v>
      </c>
      <c r="F75" s="20">
        <v>15000</v>
      </c>
      <c r="G75" s="20">
        <f t="shared" si="18"/>
        <v>15000</v>
      </c>
      <c r="H75" s="20">
        <v>2900</v>
      </c>
      <c r="I75" s="20">
        <f t="shared" si="19"/>
        <v>12100</v>
      </c>
      <c r="J75" s="20">
        <v>2900</v>
      </c>
      <c r="K75" s="23">
        <f t="shared" si="20"/>
        <v>0</v>
      </c>
      <c r="L75" s="23">
        <f t="shared" si="21"/>
        <v>12100</v>
      </c>
      <c r="M75" s="20">
        <v>2900</v>
      </c>
      <c r="N75" s="20">
        <v>2900</v>
      </c>
      <c r="O75" s="23">
        <f t="shared" si="22"/>
        <v>0</v>
      </c>
    </row>
    <row r="76" spans="1:15" ht="12.75">
      <c r="A76" s="13"/>
      <c r="B76" s="18" t="s">
        <v>130</v>
      </c>
      <c r="C76" s="19" t="s">
        <v>131</v>
      </c>
      <c r="D76" s="20">
        <v>317000</v>
      </c>
      <c r="E76" s="20">
        <v>311618.41</v>
      </c>
      <c r="F76" s="20">
        <v>311618.41</v>
      </c>
      <c r="G76" s="20">
        <f t="shared" si="18"/>
        <v>317000</v>
      </c>
      <c r="H76" s="20">
        <v>186715.79</v>
      </c>
      <c r="I76" s="20">
        <f t="shared" si="19"/>
        <v>130284.20999999999</v>
      </c>
      <c r="J76" s="20">
        <v>147466.26</v>
      </c>
      <c r="K76" s="23">
        <f t="shared" si="20"/>
        <v>39249.53</v>
      </c>
      <c r="L76" s="23">
        <f t="shared" si="21"/>
        <v>169533.74</v>
      </c>
      <c r="M76" s="20">
        <v>147466.26</v>
      </c>
      <c r="N76" s="20">
        <v>147466.26</v>
      </c>
      <c r="O76" s="23">
        <f t="shared" si="22"/>
        <v>0</v>
      </c>
    </row>
    <row r="77" spans="1:15" ht="12.75">
      <c r="A77" s="13"/>
      <c r="B77" s="18" t="s">
        <v>132</v>
      </c>
      <c r="C77" s="19" t="s">
        <v>133</v>
      </c>
      <c r="D77" s="20">
        <v>78000</v>
      </c>
      <c r="E77" s="20">
        <v>77870</v>
      </c>
      <c r="F77" s="20">
        <v>77870</v>
      </c>
      <c r="G77" s="20">
        <f t="shared" si="18"/>
        <v>78000</v>
      </c>
      <c r="H77" s="20">
        <v>53669.229999999996</v>
      </c>
      <c r="I77" s="20">
        <f t="shared" si="19"/>
        <v>24330.770000000004</v>
      </c>
      <c r="J77" s="20">
        <v>10319.23</v>
      </c>
      <c r="K77" s="23">
        <f t="shared" si="20"/>
        <v>43350</v>
      </c>
      <c r="L77" s="23">
        <f t="shared" si="21"/>
        <v>67680.77</v>
      </c>
      <c r="M77" s="20">
        <v>10319.23</v>
      </c>
      <c r="N77" s="20">
        <v>10319.23</v>
      </c>
      <c r="O77" s="23">
        <f t="shared" si="22"/>
        <v>0</v>
      </c>
    </row>
    <row r="78" spans="1:15" ht="12.75">
      <c r="A78" s="13"/>
      <c r="B78" s="18" t="s">
        <v>134</v>
      </c>
      <c r="C78" s="19" t="s">
        <v>135</v>
      </c>
      <c r="D78" s="20">
        <v>28000</v>
      </c>
      <c r="E78" s="20">
        <v>30051.02</v>
      </c>
      <c r="F78" s="20">
        <v>30051.02</v>
      </c>
      <c r="G78" s="20">
        <f t="shared" si="18"/>
        <v>28000</v>
      </c>
      <c r="H78" s="20">
        <v>12342.039999999999</v>
      </c>
      <c r="I78" s="20">
        <f t="shared" si="19"/>
        <v>15657.960000000001</v>
      </c>
      <c r="J78" s="20">
        <v>6543.04</v>
      </c>
      <c r="K78" s="23">
        <f t="shared" si="20"/>
        <v>5798.999999999999</v>
      </c>
      <c r="L78" s="23">
        <f t="shared" si="21"/>
        <v>21456.96</v>
      </c>
      <c r="M78" s="20">
        <v>6543.040000000001</v>
      </c>
      <c r="N78" s="20">
        <v>6543.04</v>
      </c>
      <c r="O78" s="23">
        <f t="shared" si="22"/>
        <v>0</v>
      </c>
    </row>
    <row r="79" spans="1:15" ht="12.75">
      <c r="A79" s="13"/>
      <c r="B79" s="18" t="s">
        <v>136</v>
      </c>
      <c r="C79" s="19" t="s">
        <v>137</v>
      </c>
      <c r="D79" s="20">
        <v>72500</v>
      </c>
      <c r="E79" s="20">
        <v>100500</v>
      </c>
      <c r="F79" s="20">
        <v>100500</v>
      </c>
      <c r="G79" s="20">
        <f t="shared" si="18"/>
        <v>72500</v>
      </c>
      <c r="H79" s="20">
        <v>38082.06</v>
      </c>
      <c r="I79" s="20">
        <f t="shared" si="19"/>
        <v>34417.94</v>
      </c>
      <c r="J79" s="20">
        <v>11832.060000000001</v>
      </c>
      <c r="K79" s="23">
        <f t="shared" si="20"/>
        <v>26249.999999999996</v>
      </c>
      <c r="L79" s="23">
        <f t="shared" si="21"/>
        <v>60667.94</v>
      </c>
      <c r="M79" s="20">
        <v>11832.060000000001</v>
      </c>
      <c r="N79" s="20">
        <v>11832.060000000001</v>
      </c>
      <c r="O79" s="23">
        <f t="shared" si="22"/>
        <v>0</v>
      </c>
    </row>
    <row r="80" spans="1:15" ht="12.75">
      <c r="A80" s="13"/>
      <c r="B80" s="21"/>
      <c r="C80" s="19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ht="12.75">
      <c r="A81" s="13"/>
      <c r="B81" s="7" t="s">
        <v>138</v>
      </c>
      <c r="C81" s="8" t="s">
        <v>139</v>
      </c>
      <c r="D81" s="9">
        <f aca="true" t="shared" si="23" ref="D81:O81">SUBTOTAL(9,D82:D88)</f>
        <v>8418000</v>
      </c>
      <c r="E81" s="9">
        <f t="shared" si="23"/>
        <v>8948237.7</v>
      </c>
      <c r="F81" s="9">
        <f t="shared" si="23"/>
        <v>9025037.7</v>
      </c>
      <c r="G81" s="9">
        <f t="shared" si="23"/>
        <v>8494800</v>
      </c>
      <c r="H81" s="9">
        <f t="shared" si="23"/>
        <v>8501737.54</v>
      </c>
      <c r="I81" s="9">
        <f t="shared" si="23"/>
        <v>-6937.540000000852</v>
      </c>
      <c r="J81" s="9">
        <f t="shared" si="23"/>
        <v>3511206.3300000005</v>
      </c>
      <c r="K81" s="9">
        <f t="shared" si="23"/>
        <v>4990531.21</v>
      </c>
      <c r="L81" s="9">
        <f t="shared" si="23"/>
        <v>4983593.669999999</v>
      </c>
      <c r="M81" s="9">
        <f t="shared" si="23"/>
        <v>3511206.3300000005</v>
      </c>
      <c r="N81" s="9">
        <f t="shared" si="23"/>
        <v>3511206.3300000005</v>
      </c>
      <c r="O81" s="9">
        <f t="shared" si="23"/>
        <v>0</v>
      </c>
    </row>
    <row r="82" spans="1:15" ht="12.75">
      <c r="A82" s="13"/>
      <c r="B82" s="18" t="s">
        <v>140</v>
      </c>
      <c r="C82" s="19" t="s">
        <v>141</v>
      </c>
      <c r="D82" s="20">
        <v>7706000</v>
      </c>
      <c r="E82" s="20">
        <v>8236237.7</v>
      </c>
      <c r="F82" s="20">
        <v>7693037.7</v>
      </c>
      <c r="G82" s="20">
        <f aca="true" t="shared" si="24" ref="G82:G87">D82-E82+F82</f>
        <v>7162800</v>
      </c>
      <c r="H82" s="20">
        <v>7361795.130000001</v>
      </c>
      <c r="I82" s="20">
        <f aca="true" t="shared" si="25" ref="I82:I87">G82-H82</f>
        <v>-198995.13000000082</v>
      </c>
      <c r="J82" s="20">
        <v>2767976.8200000003</v>
      </c>
      <c r="K82" s="23">
        <f aca="true" t="shared" si="26" ref="K82:K87">H82-J82</f>
        <v>4593818.3100000005</v>
      </c>
      <c r="L82" s="23">
        <f aca="true" t="shared" si="27" ref="L82:L87">G82-J82</f>
        <v>4394823.18</v>
      </c>
      <c r="M82" s="20">
        <v>2767976.8200000003</v>
      </c>
      <c r="N82" s="20">
        <v>2767976.8200000003</v>
      </c>
      <c r="O82" s="23">
        <f aca="true" t="shared" si="28" ref="O82:O87">J82-N82</f>
        <v>0</v>
      </c>
    </row>
    <row r="83" spans="1:15" ht="12.75">
      <c r="A83" s="13"/>
      <c r="B83" s="18" t="s">
        <v>142</v>
      </c>
      <c r="C83" s="19" t="s">
        <v>143</v>
      </c>
      <c r="D83" s="20">
        <v>145000</v>
      </c>
      <c r="E83" s="20">
        <v>145000</v>
      </c>
      <c r="F83" s="20">
        <v>145000</v>
      </c>
      <c r="G83" s="20">
        <f t="shared" si="24"/>
        <v>145000</v>
      </c>
      <c r="H83" s="20">
        <v>43396.99</v>
      </c>
      <c r="I83" s="20">
        <f t="shared" si="25"/>
        <v>101603.01000000001</v>
      </c>
      <c r="J83" s="20">
        <v>12196.99</v>
      </c>
      <c r="K83" s="23">
        <f t="shared" si="26"/>
        <v>31200</v>
      </c>
      <c r="L83" s="23">
        <f t="shared" si="27"/>
        <v>132803.01</v>
      </c>
      <c r="M83" s="20">
        <v>12196.99</v>
      </c>
      <c r="N83" s="20">
        <v>12196.99</v>
      </c>
      <c r="O83" s="23">
        <f t="shared" si="28"/>
        <v>0</v>
      </c>
    </row>
    <row r="84" spans="1:15" ht="12.75">
      <c r="A84" s="13"/>
      <c r="B84" s="18" t="s">
        <v>144</v>
      </c>
      <c r="C84" s="19" t="s">
        <v>145</v>
      </c>
      <c r="D84" s="20">
        <v>37000</v>
      </c>
      <c r="E84" s="20">
        <v>37000</v>
      </c>
      <c r="F84" s="20">
        <v>37000</v>
      </c>
      <c r="G84" s="20">
        <f t="shared" si="24"/>
        <v>37000</v>
      </c>
      <c r="H84" s="20">
        <v>14858.56</v>
      </c>
      <c r="I84" s="20">
        <f t="shared" si="25"/>
        <v>22141.440000000002</v>
      </c>
      <c r="J84" s="20">
        <v>0</v>
      </c>
      <c r="K84" s="23">
        <f t="shared" si="26"/>
        <v>14858.56</v>
      </c>
      <c r="L84" s="23">
        <f t="shared" si="27"/>
        <v>37000</v>
      </c>
      <c r="M84" s="20">
        <v>0</v>
      </c>
      <c r="N84" s="20">
        <v>0</v>
      </c>
      <c r="O84" s="23">
        <f t="shared" si="28"/>
        <v>0</v>
      </c>
    </row>
    <row r="85" spans="1:15" ht="12.75">
      <c r="A85" s="13"/>
      <c r="B85" s="18" t="s">
        <v>146</v>
      </c>
      <c r="C85" s="19" t="s">
        <v>147</v>
      </c>
      <c r="D85" s="20">
        <v>70000</v>
      </c>
      <c r="E85" s="20">
        <v>70000</v>
      </c>
      <c r="F85" s="20">
        <v>190000</v>
      </c>
      <c r="G85" s="20">
        <f t="shared" si="24"/>
        <v>190000</v>
      </c>
      <c r="H85" s="20">
        <v>165704.14</v>
      </c>
      <c r="I85" s="20">
        <f t="shared" si="25"/>
        <v>24295.859999999986</v>
      </c>
      <c r="J85" s="20">
        <v>108359.8</v>
      </c>
      <c r="K85" s="23">
        <f t="shared" si="26"/>
        <v>57344.34000000001</v>
      </c>
      <c r="L85" s="23">
        <f t="shared" si="27"/>
        <v>81640.2</v>
      </c>
      <c r="M85" s="20">
        <v>108359.8</v>
      </c>
      <c r="N85" s="20">
        <v>108359.8</v>
      </c>
      <c r="O85" s="23">
        <f t="shared" si="28"/>
        <v>0</v>
      </c>
    </row>
    <row r="86" spans="1:15" ht="12.75">
      <c r="A86" s="13"/>
      <c r="B86" s="18" t="s">
        <v>148</v>
      </c>
      <c r="C86" s="19" t="s">
        <v>149</v>
      </c>
      <c r="D86" s="20">
        <v>410000</v>
      </c>
      <c r="E86" s="20">
        <v>410000</v>
      </c>
      <c r="F86" s="20">
        <v>910000</v>
      </c>
      <c r="G86" s="20">
        <f t="shared" si="24"/>
        <v>910000</v>
      </c>
      <c r="H86" s="20">
        <v>873086.03</v>
      </c>
      <c r="I86" s="20">
        <f t="shared" si="25"/>
        <v>36913.96999999997</v>
      </c>
      <c r="J86" s="20">
        <v>604646.03</v>
      </c>
      <c r="K86" s="23">
        <f t="shared" si="26"/>
        <v>268440</v>
      </c>
      <c r="L86" s="23">
        <f t="shared" si="27"/>
        <v>305353.97</v>
      </c>
      <c r="M86" s="20">
        <v>604646.03</v>
      </c>
      <c r="N86" s="20">
        <v>604646.03</v>
      </c>
      <c r="O86" s="23">
        <f t="shared" si="28"/>
        <v>0</v>
      </c>
    </row>
    <row r="87" spans="1:15" ht="12.75">
      <c r="A87" s="13"/>
      <c r="B87" s="18" t="s">
        <v>150</v>
      </c>
      <c r="C87" s="19" t="s">
        <v>151</v>
      </c>
      <c r="D87" s="20">
        <v>50000</v>
      </c>
      <c r="E87" s="20">
        <v>50000</v>
      </c>
      <c r="F87" s="20">
        <v>50000</v>
      </c>
      <c r="G87" s="20">
        <f t="shared" si="24"/>
        <v>50000</v>
      </c>
      <c r="H87" s="20">
        <v>42896.69</v>
      </c>
      <c r="I87" s="20">
        <f t="shared" si="25"/>
        <v>7103.309999999998</v>
      </c>
      <c r="J87" s="20">
        <v>18026.690000000002</v>
      </c>
      <c r="K87" s="23">
        <f t="shared" si="26"/>
        <v>24870</v>
      </c>
      <c r="L87" s="23">
        <f t="shared" si="27"/>
        <v>31973.309999999998</v>
      </c>
      <c r="M87" s="20">
        <v>18026.690000000002</v>
      </c>
      <c r="N87" s="20">
        <v>18026.690000000002</v>
      </c>
      <c r="O87" s="23">
        <f t="shared" si="28"/>
        <v>0</v>
      </c>
    </row>
    <row r="88" spans="1:15" ht="12.75">
      <c r="A88" s="13"/>
      <c r="B88" s="21"/>
      <c r="C88" s="19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1:15" ht="12.75">
      <c r="A89" s="13"/>
      <c r="B89" s="7" t="s">
        <v>152</v>
      </c>
      <c r="C89" s="8" t="s">
        <v>153</v>
      </c>
      <c r="D89" s="9">
        <f aca="true" t="shared" si="29" ref="D89:O89">SUBTOTAL(9,D90:D93)</f>
        <v>6852000</v>
      </c>
      <c r="E89" s="9">
        <f t="shared" si="29"/>
        <v>6295183.47</v>
      </c>
      <c r="F89" s="9">
        <f t="shared" si="29"/>
        <v>6295183.47</v>
      </c>
      <c r="G89" s="9">
        <f t="shared" si="29"/>
        <v>6852000</v>
      </c>
      <c r="H89" s="9">
        <f t="shared" si="29"/>
        <v>5485767.460000001</v>
      </c>
      <c r="I89" s="9">
        <f t="shared" si="29"/>
        <v>1366232.5399999996</v>
      </c>
      <c r="J89" s="9">
        <f t="shared" si="29"/>
        <v>5032131.46</v>
      </c>
      <c r="K89" s="9">
        <f t="shared" si="29"/>
        <v>453636.00000000093</v>
      </c>
      <c r="L89" s="9">
        <f t="shared" si="29"/>
        <v>1819868.5400000005</v>
      </c>
      <c r="M89" s="9">
        <f t="shared" si="29"/>
        <v>5032131.46</v>
      </c>
      <c r="N89" s="9">
        <f t="shared" si="29"/>
        <v>5032131.46</v>
      </c>
      <c r="O89" s="9">
        <f t="shared" si="29"/>
        <v>0</v>
      </c>
    </row>
    <row r="90" spans="1:15" ht="12.75">
      <c r="A90" s="13"/>
      <c r="B90" s="18" t="s">
        <v>154</v>
      </c>
      <c r="C90" s="19" t="s">
        <v>155</v>
      </c>
      <c r="D90" s="20">
        <v>6800000</v>
      </c>
      <c r="E90" s="20">
        <v>6249183.47</v>
      </c>
      <c r="F90" s="20">
        <v>6249183.47</v>
      </c>
      <c r="G90" s="20">
        <f>D90-E90+F90</f>
        <v>6800000</v>
      </c>
      <c r="H90" s="20">
        <v>5481673.48</v>
      </c>
      <c r="I90" s="20">
        <f>G90-H90</f>
        <v>1318326.5199999996</v>
      </c>
      <c r="J90" s="20">
        <v>5029887.4799999995</v>
      </c>
      <c r="K90" s="23">
        <f>H90-J90</f>
        <v>451786.00000000093</v>
      </c>
      <c r="L90" s="23">
        <f>G90-J90</f>
        <v>1770112.5200000005</v>
      </c>
      <c r="M90" s="20">
        <v>5029887.4799999995</v>
      </c>
      <c r="N90" s="20">
        <v>5029887.4799999995</v>
      </c>
      <c r="O90" s="23">
        <f>J90-N90</f>
        <v>0</v>
      </c>
    </row>
    <row r="91" spans="1:15" ht="12.75">
      <c r="A91" s="13"/>
      <c r="B91" s="18" t="s">
        <v>156</v>
      </c>
      <c r="C91" s="19" t="s">
        <v>157</v>
      </c>
      <c r="D91" s="20">
        <v>52000</v>
      </c>
      <c r="E91" s="20">
        <v>46000</v>
      </c>
      <c r="F91" s="20">
        <v>46000</v>
      </c>
      <c r="G91" s="20">
        <f>D91-E91+F91</f>
        <v>52000</v>
      </c>
      <c r="H91" s="20">
        <v>4093.9800000000023</v>
      </c>
      <c r="I91" s="20">
        <f>G91-H91</f>
        <v>47906.02</v>
      </c>
      <c r="J91" s="20">
        <v>2243.98</v>
      </c>
      <c r="K91" s="23">
        <f>H91-J91</f>
        <v>1850.0000000000023</v>
      </c>
      <c r="L91" s="23">
        <f>G91-J91</f>
        <v>49756.02</v>
      </c>
      <c r="M91" s="20">
        <v>2243.98</v>
      </c>
      <c r="N91" s="20">
        <v>2243.98</v>
      </c>
      <c r="O91" s="23">
        <f>J91-N91</f>
        <v>0</v>
      </c>
    </row>
    <row r="92" spans="1:15" ht="12.75">
      <c r="A92" s="13"/>
      <c r="B92" s="18" t="s">
        <v>158</v>
      </c>
      <c r="C92" s="19" t="s">
        <v>159</v>
      </c>
      <c r="D92" s="20">
        <v>0</v>
      </c>
      <c r="E92" s="20">
        <v>0</v>
      </c>
      <c r="F92" s="20">
        <v>0</v>
      </c>
      <c r="G92" s="20">
        <f>D92-E92+F92</f>
        <v>0</v>
      </c>
      <c r="H92" s="20">
        <v>0</v>
      </c>
      <c r="I92" s="20">
        <f>G92-H92</f>
        <v>0</v>
      </c>
      <c r="J92" s="20">
        <v>0</v>
      </c>
      <c r="K92" s="23">
        <f>H92-J92</f>
        <v>0</v>
      </c>
      <c r="L92" s="23">
        <f>G92-J92</f>
        <v>0</v>
      </c>
      <c r="M92" s="20">
        <v>0</v>
      </c>
      <c r="N92" s="20">
        <v>0</v>
      </c>
      <c r="O92" s="23">
        <f>J92-N92</f>
        <v>0</v>
      </c>
    </row>
    <row r="93" spans="1:15" ht="12.75">
      <c r="A93" s="13"/>
      <c r="B93" s="21"/>
      <c r="C93" s="19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1:15" ht="25.5">
      <c r="A94" s="13"/>
      <c r="B94" s="7" t="s">
        <v>160</v>
      </c>
      <c r="C94" s="8" t="s">
        <v>161</v>
      </c>
      <c r="D94" s="9">
        <f aca="true" t="shared" si="30" ref="D94:O94">SUBTOTAL(9,D95:D99)</f>
        <v>1060000</v>
      </c>
      <c r="E94" s="9">
        <f t="shared" si="30"/>
        <v>1060329</v>
      </c>
      <c r="F94" s="9">
        <f t="shared" si="30"/>
        <v>1060329</v>
      </c>
      <c r="G94" s="9">
        <f t="shared" si="30"/>
        <v>1060000</v>
      </c>
      <c r="H94" s="9">
        <f t="shared" si="30"/>
        <v>738899.47</v>
      </c>
      <c r="I94" s="9">
        <f t="shared" si="30"/>
        <v>321100.53</v>
      </c>
      <c r="J94" s="9">
        <f t="shared" si="30"/>
        <v>131010.16999999998</v>
      </c>
      <c r="K94" s="9">
        <f t="shared" si="30"/>
        <v>607889.3</v>
      </c>
      <c r="L94" s="9">
        <f t="shared" si="30"/>
        <v>928989.83</v>
      </c>
      <c r="M94" s="9">
        <f t="shared" si="30"/>
        <v>131010.16999999998</v>
      </c>
      <c r="N94" s="9">
        <f t="shared" si="30"/>
        <v>131010.16999999998</v>
      </c>
      <c r="O94" s="9">
        <f t="shared" si="30"/>
        <v>0</v>
      </c>
    </row>
    <row r="95" spans="1:15" ht="12.75">
      <c r="A95" s="13"/>
      <c r="B95" s="18" t="s">
        <v>162</v>
      </c>
      <c r="C95" s="19" t="s">
        <v>163</v>
      </c>
      <c r="D95" s="20">
        <v>630000</v>
      </c>
      <c r="E95" s="20">
        <v>630000</v>
      </c>
      <c r="F95" s="20">
        <v>630000</v>
      </c>
      <c r="G95" s="20">
        <f>D95-E95+F95</f>
        <v>630000</v>
      </c>
      <c r="H95" s="20">
        <v>491131.57</v>
      </c>
      <c r="I95" s="20">
        <f>G95-H95</f>
        <v>138868.43</v>
      </c>
      <c r="J95" s="20">
        <v>86492.26999999999</v>
      </c>
      <c r="K95" s="23">
        <f>H95-J95</f>
        <v>404639.30000000005</v>
      </c>
      <c r="L95" s="23">
        <f>G95-J95</f>
        <v>543507.73</v>
      </c>
      <c r="M95" s="20">
        <v>86492.26999999999</v>
      </c>
      <c r="N95" s="20">
        <v>86492.26999999999</v>
      </c>
      <c r="O95" s="23">
        <f>J95-N95</f>
        <v>0</v>
      </c>
    </row>
    <row r="96" spans="1:15" ht="12.75">
      <c r="A96" s="13"/>
      <c r="B96" s="18" t="s">
        <v>164</v>
      </c>
      <c r="C96" s="19" t="s">
        <v>165</v>
      </c>
      <c r="D96" s="20">
        <v>350000</v>
      </c>
      <c r="E96" s="20">
        <v>350329</v>
      </c>
      <c r="F96" s="20">
        <v>350329</v>
      </c>
      <c r="G96" s="20">
        <f>D96-E96+F96</f>
        <v>350000</v>
      </c>
      <c r="H96" s="20">
        <v>246607.9</v>
      </c>
      <c r="I96" s="20">
        <f>G96-H96</f>
        <v>103392.1</v>
      </c>
      <c r="J96" s="20">
        <v>43357.9</v>
      </c>
      <c r="K96" s="23">
        <f>H96-J96</f>
        <v>203250</v>
      </c>
      <c r="L96" s="23">
        <f>G96-J96</f>
        <v>306642.1</v>
      </c>
      <c r="M96" s="20">
        <v>43357.9</v>
      </c>
      <c r="N96" s="20">
        <v>43357.9</v>
      </c>
      <c r="O96" s="23">
        <f>J96-N96</f>
        <v>0</v>
      </c>
    </row>
    <row r="97" spans="1:15" ht="12.75">
      <c r="A97" s="13"/>
      <c r="B97" s="18" t="s">
        <v>166</v>
      </c>
      <c r="C97" s="19" t="s">
        <v>167</v>
      </c>
      <c r="D97" s="20">
        <v>55000</v>
      </c>
      <c r="E97" s="20">
        <v>55000</v>
      </c>
      <c r="F97" s="20">
        <v>55000</v>
      </c>
      <c r="G97" s="20">
        <f>D97-E97+F97</f>
        <v>55000</v>
      </c>
      <c r="H97" s="20">
        <v>0</v>
      </c>
      <c r="I97" s="20">
        <f>G97-H97</f>
        <v>55000</v>
      </c>
      <c r="J97" s="20">
        <v>0</v>
      </c>
      <c r="K97" s="23">
        <f>H97-J97</f>
        <v>0</v>
      </c>
      <c r="L97" s="23">
        <f>G97-J97</f>
        <v>55000</v>
      </c>
      <c r="M97" s="20">
        <v>0</v>
      </c>
      <c r="N97" s="20">
        <v>0</v>
      </c>
      <c r="O97" s="23">
        <f>J97-N97</f>
        <v>0</v>
      </c>
    </row>
    <row r="98" spans="1:15" ht="12.75">
      <c r="A98" s="13"/>
      <c r="B98" s="18" t="s">
        <v>168</v>
      </c>
      <c r="C98" s="19" t="s">
        <v>169</v>
      </c>
      <c r="D98" s="20">
        <v>25000</v>
      </c>
      <c r="E98" s="20">
        <v>25000</v>
      </c>
      <c r="F98" s="20">
        <v>25000</v>
      </c>
      <c r="G98" s="20">
        <f>D98-E98+F98</f>
        <v>25000</v>
      </c>
      <c r="H98" s="20">
        <v>1160</v>
      </c>
      <c r="I98" s="20">
        <f>G98-H98</f>
        <v>23840</v>
      </c>
      <c r="J98" s="20">
        <v>1160</v>
      </c>
      <c r="K98" s="23">
        <f>H98-J98</f>
        <v>0</v>
      </c>
      <c r="L98" s="23">
        <f>G98-J98</f>
        <v>23840</v>
      </c>
      <c r="M98" s="20">
        <v>1160</v>
      </c>
      <c r="N98" s="20">
        <v>1160</v>
      </c>
      <c r="O98" s="23">
        <f>J98-N98</f>
        <v>0</v>
      </c>
    </row>
    <row r="99" spans="1:15" ht="12.75">
      <c r="A99" s="13"/>
      <c r="B99" s="21"/>
      <c r="C99" s="19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 ht="12.75">
      <c r="A100" s="13"/>
      <c r="B100" s="7" t="s">
        <v>170</v>
      </c>
      <c r="C100" s="8" t="s">
        <v>171</v>
      </c>
      <c r="D100" s="9">
        <f aca="true" t="shared" si="31" ref="D100:O100">SUBTOTAL(9,D101:D101)</f>
        <v>0</v>
      </c>
      <c r="E100" s="9">
        <f t="shared" si="31"/>
        <v>0</v>
      </c>
      <c r="F100" s="9">
        <f t="shared" si="31"/>
        <v>0</v>
      </c>
      <c r="G100" s="9">
        <f t="shared" si="31"/>
        <v>0</v>
      </c>
      <c r="H100" s="9">
        <f t="shared" si="31"/>
        <v>0</v>
      </c>
      <c r="I100" s="9">
        <f t="shared" si="31"/>
        <v>0</v>
      </c>
      <c r="J100" s="9">
        <f t="shared" si="31"/>
        <v>0</v>
      </c>
      <c r="K100" s="9">
        <f t="shared" si="31"/>
        <v>0</v>
      </c>
      <c r="L100" s="9">
        <f t="shared" si="31"/>
        <v>0</v>
      </c>
      <c r="M100" s="9">
        <f t="shared" si="31"/>
        <v>0</v>
      </c>
      <c r="N100" s="9">
        <f t="shared" si="31"/>
        <v>0</v>
      </c>
      <c r="O100" s="9">
        <f t="shared" si="31"/>
        <v>0</v>
      </c>
    </row>
    <row r="101" spans="1:15" ht="12.75">
      <c r="A101" s="13"/>
      <c r="B101" s="21"/>
      <c r="C101" s="19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 ht="12.75">
      <c r="A102" s="13"/>
      <c r="B102" s="7" t="s">
        <v>172</v>
      </c>
      <c r="C102" s="8" t="s">
        <v>173</v>
      </c>
      <c r="D102" s="9">
        <f aca="true" t="shared" si="32" ref="D102:O102">SUBTOTAL(9,D103:D111)</f>
        <v>2327000</v>
      </c>
      <c r="E102" s="9">
        <f t="shared" si="32"/>
        <v>2597176.5700000003</v>
      </c>
      <c r="F102" s="9">
        <f t="shared" si="32"/>
        <v>2520376.5700000003</v>
      </c>
      <c r="G102" s="9">
        <f t="shared" si="32"/>
        <v>2250200</v>
      </c>
      <c r="H102" s="9">
        <f t="shared" si="32"/>
        <v>643429.5800000001</v>
      </c>
      <c r="I102" s="9">
        <f t="shared" si="32"/>
        <v>1606770.42</v>
      </c>
      <c r="J102" s="9">
        <f t="shared" si="32"/>
        <v>450433.17999999993</v>
      </c>
      <c r="K102" s="9">
        <f t="shared" si="32"/>
        <v>192996.40000000008</v>
      </c>
      <c r="L102" s="9">
        <f t="shared" si="32"/>
        <v>1799766.8199999998</v>
      </c>
      <c r="M102" s="9">
        <f t="shared" si="32"/>
        <v>450433.18000000005</v>
      </c>
      <c r="N102" s="9">
        <f t="shared" si="32"/>
        <v>448933.17999999993</v>
      </c>
      <c r="O102" s="9">
        <f t="shared" si="32"/>
        <v>1499.9999999999854</v>
      </c>
    </row>
    <row r="103" spans="1:15" ht="12.75">
      <c r="A103" s="13"/>
      <c r="B103" s="18" t="s">
        <v>174</v>
      </c>
      <c r="C103" s="19" t="s">
        <v>175</v>
      </c>
      <c r="D103" s="20">
        <v>125000</v>
      </c>
      <c r="E103" s="20">
        <v>125900.02</v>
      </c>
      <c r="F103" s="20">
        <v>125900.02</v>
      </c>
      <c r="G103" s="20">
        <f aca="true" t="shared" si="33" ref="G103:G110">D103-E103+F103</f>
        <v>125000</v>
      </c>
      <c r="H103" s="20">
        <v>91756.6</v>
      </c>
      <c r="I103" s="20">
        <f aca="true" t="shared" si="34" ref="I103:I110">G103-H103</f>
        <v>33243.399999999994</v>
      </c>
      <c r="J103" s="20">
        <v>41928.200000000004</v>
      </c>
      <c r="K103" s="23">
        <f aca="true" t="shared" si="35" ref="K103:K110">H103-J103</f>
        <v>49828.4</v>
      </c>
      <c r="L103" s="23">
        <f aca="true" t="shared" si="36" ref="L103:L110">G103-J103</f>
        <v>83071.79999999999</v>
      </c>
      <c r="M103" s="20">
        <v>41928.20000000001</v>
      </c>
      <c r="N103" s="20">
        <v>41928.200000000004</v>
      </c>
      <c r="O103" s="23">
        <f aca="true" t="shared" si="37" ref="O103:O110">J103-N103</f>
        <v>0</v>
      </c>
    </row>
    <row r="104" spans="1:15" ht="12.75">
      <c r="A104" s="13"/>
      <c r="B104" s="18" t="s">
        <v>176</v>
      </c>
      <c r="C104" s="19" t="s">
        <v>177</v>
      </c>
      <c r="D104" s="20">
        <v>57000</v>
      </c>
      <c r="E104" s="20">
        <v>53938.369999999995</v>
      </c>
      <c r="F104" s="20">
        <v>53938.369999999995</v>
      </c>
      <c r="G104" s="20">
        <f t="shared" si="33"/>
        <v>57000</v>
      </c>
      <c r="H104" s="20">
        <v>29228.32</v>
      </c>
      <c r="I104" s="20">
        <f t="shared" si="34"/>
        <v>27771.68</v>
      </c>
      <c r="J104" s="20">
        <v>25628.32</v>
      </c>
      <c r="K104" s="23">
        <f t="shared" si="35"/>
        <v>3600</v>
      </c>
      <c r="L104" s="23">
        <f t="shared" si="36"/>
        <v>31371.68</v>
      </c>
      <c r="M104" s="20">
        <v>25628.32</v>
      </c>
      <c r="N104" s="20">
        <v>25628.32</v>
      </c>
      <c r="O104" s="23">
        <f t="shared" si="37"/>
        <v>0</v>
      </c>
    </row>
    <row r="105" spans="1:15" ht="12.75">
      <c r="A105" s="13"/>
      <c r="B105" s="18" t="s">
        <v>178</v>
      </c>
      <c r="C105" s="19" t="s">
        <v>179</v>
      </c>
      <c r="D105" s="20">
        <v>20000</v>
      </c>
      <c r="E105" s="20">
        <v>19795.1</v>
      </c>
      <c r="F105" s="20">
        <v>19795.1</v>
      </c>
      <c r="G105" s="20">
        <f t="shared" si="33"/>
        <v>20000</v>
      </c>
      <c r="H105" s="20">
        <v>1277.4499999999998</v>
      </c>
      <c r="I105" s="20">
        <f t="shared" si="34"/>
        <v>18722.55</v>
      </c>
      <c r="J105" s="20">
        <v>1277.4499999999998</v>
      </c>
      <c r="K105" s="23">
        <f t="shared" si="35"/>
        <v>0</v>
      </c>
      <c r="L105" s="23">
        <f t="shared" si="36"/>
        <v>18722.55</v>
      </c>
      <c r="M105" s="20">
        <v>1277.4499999999998</v>
      </c>
      <c r="N105" s="20">
        <v>1277.4499999999998</v>
      </c>
      <c r="O105" s="23">
        <f t="shared" si="37"/>
        <v>0</v>
      </c>
    </row>
    <row r="106" spans="1:15" ht="12.75">
      <c r="A106" s="13"/>
      <c r="B106" s="18" t="s">
        <v>180</v>
      </c>
      <c r="C106" s="19" t="s">
        <v>181</v>
      </c>
      <c r="D106" s="20">
        <v>285000</v>
      </c>
      <c r="E106" s="20">
        <v>441000</v>
      </c>
      <c r="F106" s="20">
        <v>441000</v>
      </c>
      <c r="G106" s="20">
        <f t="shared" si="33"/>
        <v>285000</v>
      </c>
      <c r="H106" s="20">
        <v>17245.64</v>
      </c>
      <c r="I106" s="20">
        <f t="shared" si="34"/>
        <v>267754.36</v>
      </c>
      <c r="J106" s="20">
        <v>17245.640000000003</v>
      </c>
      <c r="K106" s="23">
        <f t="shared" si="35"/>
        <v>0</v>
      </c>
      <c r="L106" s="23">
        <f t="shared" si="36"/>
        <v>267754.36</v>
      </c>
      <c r="M106" s="20">
        <v>17245.64</v>
      </c>
      <c r="N106" s="20">
        <v>17245.640000000003</v>
      </c>
      <c r="O106" s="23">
        <f t="shared" si="37"/>
        <v>0</v>
      </c>
    </row>
    <row r="107" spans="1:15" ht="12.75">
      <c r="A107" s="13"/>
      <c r="B107" s="18" t="s">
        <v>182</v>
      </c>
      <c r="C107" s="19" t="s">
        <v>183</v>
      </c>
      <c r="D107" s="20">
        <v>110000</v>
      </c>
      <c r="E107" s="20">
        <v>110000</v>
      </c>
      <c r="F107" s="20">
        <v>110000</v>
      </c>
      <c r="G107" s="20">
        <f t="shared" si="33"/>
        <v>110000</v>
      </c>
      <c r="H107" s="20">
        <v>9215.04</v>
      </c>
      <c r="I107" s="20">
        <f t="shared" si="34"/>
        <v>100784.95999999999</v>
      </c>
      <c r="J107" s="20">
        <v>9215.04</v>
      </c>
      <c r="K107" s="23">
        <f t="shared" si="35"/>
        <v>0</v>
      </c>
      <c r="L107" s="23">
        <f t="shared" si="36"/>
        <v>100784.95999999999</v>
      </c>
      <c r="M107" s="20">
        <v>9215.04</v>
      </c>
      <c r="N107" s="20">
        <v>9215.04</v>
      </c>
      <c r="O107" s="23">
        <f t="shared" si="37"/>
        <v>0</v>
      </c>
    </row>
    <row r="108" spans="1:15" ht="12.75">
      <c r="A108" s="13"/>
      <c r="B108" s="18" t="s">
        <v>184</v>
      </c>
      <c r="C108" s="19" t="s">
        <v>185</v>
      </c>
      <c r="D108" s="20">
        <v>924000</v>
      </c>
      <c r="E108" s="20">
        <v>900743.0800000001</v>
      </c>
      <c r="F108" s="20">
        <v>900743.0800000001</v>
      </c>
      <c r="G108" s="20">
        <f t="shared" si="33"/>
        <v>924000</v>
      </c>
      <c r="H108" s="20">
        <v>412519.02</v>
      </c>
      <c r="I108" s="20">
        <f t="shared" si="34"/>
        <v>511480.98</v>
      </c>
      <c r="J108" s="20">
        <v>284151.01999999996</v>
      </c>
      <c r="K108" s="23">
        <f t="shared" si="35"/>
        <v>128368.00000000006</v>
      </c>
      <c r="L108" s="23">
        <f t="shared" si="36"/>
        <v>639848.98</v>
      </c>
      <c r="M108" s="20">
        <v>284151.02</v>
      </c>
      <c r="N108" s="20">
        <v>284151.01999999996</v>
      </c>
      <c r="O108" s="23">
        <f t="shared" si="37"/>
        <v>0</v>
      </c>
    </row>
    <row r="109" spans="1:15" ht="12.75">
      <c r="A109" s="13"/>
      <c r="B109" s="18" t="s">
        <v>186</v>
      </c>
      <c r="C109" s="19" t="s">
        <v>187</v>
      </c>
      <c r="D109" s="20">
        <v>768000</v>
      </c>
      <c r="E109" s="20">
        <v>907800</v>
      </c>
      <c r="F109" s="20">
        <v>831000</v>
      </c>
      <c r="G109" s="20">
        <f t="shared" si="33"/>
        <v>691200</v>
      </c>
      <c r="H109" s="20">
        <v>79047.39</v>
      </c>
      <c r="I109" s="20">
        <f t="shared" si="34"/>
        <v>612152.61</v>
      </c>
      <c r="J109" s="20">
        <v>67847.38999999998</v>
      </c>
      <c r="K109" s="23">
        <f t="shared" si="35"/>
        <v>11200.000000000015</v>
      </c>
      <c r="L109" s="23">
        <f t="shared" si="36"/>
        <v>623352.61</v>
      </c>
      <c r="M109" s="20">
        <v>67847.38999999998</v>
      </c>
      <c r="N109" s="20">
        <v>66347.39</v>
      </c>
      <c r="O109" s="23">
        <f t="shared" si="37"/>
        <v>1499.9999999999854</v>
      </c>
    </row>
    <row r="110" spans="1:15" ht="12.75">
      <c r="A110" s="13"/>
      <c r="B110" s="18" t="s">
        <v>188</v>
      </c>
      <c r="C110" s="19" t="s">
        <v>189</v>
      </c>
      <c r="D110" s="20">
        <v>38000</v>
      </c>
      <c r="E110" s="20">
        <v>38000</v>
      </c>
      <c r="F110" s="20">
        <v>38000</v>
      </c>
      <c r="G110" s="20">
        <f t="shared" si="33"/>
        <v>38000</v>
      </c>
      <c r="H110" s="20">
        <v>3140.12</v>
      </c>
      <c r="I110" s="20">
        <f t="shared" si="34"/>
        <v>34859.88</v>
      </c>
      <c r="J110" s="20">
        <v>3140.12</v>
      </c>
      <c r="K110" s="23">
        <f t="shared" si="35"/>
        <v>0</v>
      </c>
      <c r="L110" s="23">
        <f t="shared" si="36"/>
        <v>34859.88</v>
      </c>
      <c r="M110" s="20">
        <v>3140.12</v>
      </c>
      <c r="N110" s="20">
        <v>3140.12</v>
      </c>
      <c r="O110" s="23">
        <f t="shared" si="37"/>
        <v>0</v>
      </c>
    </row>
    <row r="111" spans="1:15" ht="12.75">
      <c r="A111" s="13"/>
      <c r="B111" s="14"/>
      <c r="C111" s="13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1:15" ht="12.75">
      <c r="A112" s="13"/>
      <c r="B112" s="24" t="str">
        <f>"TOTAL CAPITULO "&amp;B52&amp;":"</f>
        <v>TOTAL CAPITULO 2000:</v>
      </c>
      <c r="C112" s="24"/>
      <c r="D112" s="10">
        <f aca="true" t="shared" si="38" ref="D112:O112">SUBTOTAL(9,D54:D111)</f>
        <v>21772000</v>
      </c>
      <c r="E112" s="10">
        <f t="shared" si="38"/>
        <v>22312563.510000005</v>
      </c>
      <c r="F112" s="10">
        <f t="shared" si="38"/>
        <v>22350541.510000005</v>
      </c>
      <c r="G112" s="10">
        <f t="shared" si="38"/>
        <v>21809978</v>
      </c>
      <c r="H112" s="10">
        <f t="shared" si="38"/>
        <v>17837074.950000003</v>
      </c>
      <c r="I112" s="10">
        <f t="shared" si="38"/>
        <v>3972903.0499999984</v>
      </c>
      <c r="J112" s="10">
        <f t="shared" si="38"/>
        <v>11246253.969999999</v>
      </c>
      <c r="K112" s="10">
        <f t="shared" si="38"/>
        <v>6590820.980000001</v>
      </c>
      <c r="L112" s="10">
        <f t="shared" si="38"/>
        <v>10563724.030000001</v>
      </c>
      <c r="M112" s="10">
        <f t="shared" si="38"/>
        <v>11246253.969999999</v>
      </c>
      <c r="N112" s="10">
        <f t="shared" si="38"/>
        <v>11243397.969999999</v>
      </c>
      <c r="O112" s="10">
        <f t="shared" si="38"/>
        <v>2855.9999999999854</v>
      </c>
    </row>
    <row r="113" spans="1:15" ht="12.75">
      <c r="A113" s="13"/>
      <c r="B113" s="14"/>
      <c r="C113" s="13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 ht="12.75">
      <c r="A114" s="13"/>
      <c r="B114" s="5" t="s">
        <v>190</v>
      </c>
      <c r="C114" s="6" t="s">
        <v>191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1:15" ht="12.75">
      <c r="A115" s="13"/>
      <c r="B115" s="14"/>
      <c r="C115" s="13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1:15" ht="12.75">
      <c r="A116" s="13"/>
      <c r="B116" s="7" t="s">
        <v>192</v>
      </c>
      <c r="C116" s="8" t="s">
        <v>193</v>
      </c>
      <c r="D116" s="9">
        <f aca="true" t="shared" si="39" ref="D116:O116">SUBTOTAL(9,D117:D124)</f>
        <v>27418000</v>
      </c>
      <c r="E116" s="9">
        <f t="shared" si="39"/>
        <v>40186236.43</v>
      </c>
      <c r="F116" s="9">
        <f t="shared" si="39"/>
        <v>53186236.43</v>
      </c>
      <c r="G116" s="9">
        <f t="shared" si="39"/>
        <v>40418000</v>
      </c>
      <c r="H116" s="9">
        <f t="shared" si="39"/>
        <v>40157317.730000004</v>
      </c>
      <c r="I116" s="9">
        <f t="shared" si="39"/>
        <v>260682.27000000002</v>
      </c>
      <c r="J116" s="9">
        <f t="shared" si="39"/>
        <v>27417913.32</v>
      </c>
      <c r="K116" s="9">
        <f t="shared" si="39"/>
        <v>12739404.41</v>
      </c>
      <c r="L116" s="9">
        <f t="shared" si="39"/>
        <v>13000086.68</v>
      </c>
      <c r="M116" s="9">
        <f t="shared" si="39"/>
        <v>27417913.32</v>
      </c>
      <c r="N116" s="9">
        <f t="shared" si="39"/>
        <v>27417913.32</v>
      </c>
      <c r="O116" s="9">
        <f t="shared" si="39"/>
        <v>0</v>
      </c>
    </row>
    <row r="117" spans="1:15" ht="12.75">
      <c r="A117" s="13"/>
      <c r="B117" s="18" t="s">
        <v>194</v>
      </c>
      <c r="C117" s="19" t="s">
        <v>195</v>
      </c>
      <c r="D117" s="20">
        <v>1350000</v>
      </c>
      <c r="E117" s="20">
        <v>1278683</v>
      </c>
      <c r="F117" s="20">
        <v>1280183</v>
      </c>
      <c r="G117" s="20">
        <f aca="true" t="shared" si="40" ref="G117:G123">D117-E117+F117</f>
        <v>1351500</v>
      </c>
      <c r="H117" s="20">
        <v>1351613</v>
      </c>
      <c r="I117" s="20">
        <f aca="true" t="shared" si="41" ref="I117:I123">G117-H117</f>
        <v>-113</v>
      </c>
      <c r="J117" s="20">
        <v>1186852</v>
      </c>
      <c r="K117" s="23">
        <f aca="true" t="shared" si="42" ref="K117:K123">H117-J117</f>
        <v>164761</v>
      </c>
      <c r="L117" s="23">
        <f aca="true" t="shared" si="43" ref="L117:L123">G117-J117</f>
        <v>164648</v>
      </c>
      <c r="M117" s="20">
        <v>1186852</v>
      </c>
      <c r="N117" s="20">
        <v>1186852</v>
      </c>
      <c r="O117" s="23">
        <f aca="true" t="shared" si="44" ref="O117:O123">J117-N117</f>
        <v>0</v>
      </c>
    </row>
    <row r="118" spans="1:15" ht="12.75">
      <c r="A118" s="13"/>
      <c r="B118" s="18" t="s">
        <v>196</v>
      </c>
      <c r="C118" s="19" t="s">
        <v>197</v>
      </c>
      <c r="D118" s="20">
        <v>25000000</v>
      </c>
      <c r="E118" s="20">
        <v>38073902</v>
      </c>
      <c r="F118" s="20">
        <v>51072402</v>
      </c>
      <c r="G118" s="20">
        <f t="shared" si="40"/>
        <v>37998500</v>
      </c>
      <c r="H118" s="20">
        <v>37998223</v>
      </c>
      <c r="I118" s="20">
        <f t="shared" si="41"/>
        <v>277</v>
      </c>
      <c r="J118" s="20">
        <v>25592768</v>
      </c>
      <c r="K118" s="23">
        <f t="shared" si="42"/>
        <v>12405455</v>
      </c>
      <c r="L118" s="23">
        <f t="shared" si="43"/>
        <v>12405732</v>
      </c>
      <c r="M118" s="20">
        <v>25592768</v>
      </c>
      <c r="N118" s="20">
        <v>25592768</v>
      </c>
      <c r="O118" s="23">
        <f t="shared" si="44"/>
        <v>0</v>
      </c>
    </row>
    <row r="119" spans="1:15" ht="12.75">
      <c r="A119" s="13"/>
      <c r="B119" s="18" t="s">
        <v>198</v>
      </c>
      <c r="C119" s="19" t="s">
        <v>199</v>
      </c>
      <c r="D119" s="20">
        <v>5000</v>
      </c>
      <c r="E119" s="20">
        <v>5000</v>
      </c>
      <c r="F119" s="20">
        <v>5000</v>
      </c>
      <c r="G119" s="20">
        <f t="shared" si="40"/>
        <v>5000</v>
      </c>
      <c r="H119" s="20">
        <v>0</v>
      </c>
      <c r="I119" s="20">
        <f t="shared" si="41"/>
        <v>5000</v>
      </c>
      <c r="J119" s="20">
        <v>0</v>
      </c>
      <c r="K119" s="23">
        <f t="shared" si="42"/>
        <v>0</v>
      </c>
      <c r="L119" s="23">
        <f t="shared" si="43"/>
        <v>5000</v>
      </c>
      <c r="M119" s="20">
        <v>0</v>
      </c>
      <c r="N119" s="20">
        <v>0</v>
      </c>
      <c r="O119" s="23">
        <f t="shared" si="44"/>
        <v>0</v>
      </c>
    </row>
    <row r="120" spans="1:15" ht="12.75">
      <c r="A120" s="13"/>
      <c r="B120" s="18" t="s">
        <v>200</v>
      </c>
      <c r="C120" s="19" t="s">
        <v>201</v>
      </c>
      <c r="D120" s="20">
        <v>250000</v>
      </c>
      <c r="E120" s="20">
        <v>119701</v>
      </c>
      <c r="F120" s="20">
        <v>119701</v>
      </c>
      <c r="G120" s="20">
        <f t="shared" si="40"/>
        <v>250000</v>
      </c>
      <c r="H120" s="20">
        <v>191757</v>
      </c>
      <c r="I120" s="20">
        <f t="shared" si="41"/>
        <v>58243</v>
      </c>
      <c r="J120" s="20">
        <v>142757</v>
      </c>
      <c r="K120" s="23">
        <f t="shared" si="42"/>
        <v>49000</v>
      </c>
      <c r="L120" s="23">
        <f t="shared" si="43"/>
        <v>107243</v>
      </c>
      <c r="M120" s="20">
        <v>142757</v>
      </c>
      <c r="N120" s="20">
        <v>142757</v>
      </c>
      <c r="O120" s="23">
        <f t="shared" si="44"/>
        <v>0</v>
      </c>
    </row>
    <row r="121" spans="1:15" ht="12.75">
      <c r="A121" s="13"/>
      <c r="B121" s="18" t="s">
        <v>202</v>
      </c>
      <c r="C121" s="19" t="s">
        <v>203</v>
      </c>
      <c r="D121" s="20">
        <v>400000</v>
      </c>
      <c r="E121" s="20">
        <v>338376</v>
      </c>
      <c r="F121" s="20">
        <v>338376</v>
      </c>
      <c r="G121" s="20">
        <f t="shared" si="40"/>
        <v>400000</v>
      </c>
      <c r="H121" s="20">
        <v>400000</v>
      </c>
      <c r="I121" s="20">
        <f t="shared" si="41"/>
        <v>0</v>
      </c>
      <c r="J121" s="20">
        <v>279811.58999999997</v>
      </c>
      <c r="K121" s="23">
        <f t="shared" si="42"/>
        <v>120188.41000000003</v>
      </c>
      <c r="L121" s="23">
        <f t="shared" si="43"/>
        <v>120188.41000000003</v>
      </c>
      <c r="M121" s="20">
        <v>279811.58999999997</v>
      </c>
      <c r="N121" s="20">
        <v>279811.58999999997</v>
      </c>
      <c r="O121" s="23">
        <f t="shared" si="44"/>
        <v>0</v>
      </c>
    </row>
    <row r="122" spans="1:15" ht="12.75">
      <c r="A122" s="13"/>
      <c r="B122" s="18" t="s">
        <v>204</v>
      </c>
      <c r="C122" s="19" t="s">
        <v>205</v>
      </c>
      <c r="D122" s="20">
        <v>380000</v>
      </c>
      <c r="E122" s="20">
        <v>342574.43</v>
      </c>
      <c r="F122" s="20">
        <v>342574.43</v>
      </c>
      <c r="G122" s="20">
        <f t="shared" si="40"/>
        <v>380000</v>
      </c>
      <c r="H122" s="20">
        <v>208157.41999999998</v>
      </c>
      <c r="I122" s="20">
        <f t="shared" si="41"/>
        <v>171842.58000000002</v>
      </c>
      <c r="J122" s="20">
        <v>208157.41999999998</v>
      </c>
      <c r="K122" s="23">
        <f t="shared" si="42"/>
        <v>0</v>
      </c>
      <c r="L122" s="23">
        <f t="shared" si="43"/>
        <v>171842.58000000002</v>
      </c>
      <c r="M122" s="20">
        <v>208157.41999999998</v>
      </c>
      <c r="N122" s="20">
        <v>208157.41999999998</v>
      </c>
      <c r="O122" s="23">
        <f t="shared" si="44"/>
        <v>0</v>
      </c>
    </row>
    <row r="123" spans="1:15" ht="12.75">
      <c r="A123" s="13"/>
      <c r="B123" s="18" t="s">
        <v>206</v>
      </c>
      <c r="C123" s="19" t="s">
        <v>207</v>
      </c>
      <c r="D123" s="20">
        <v>33000</v>
      </c>
      <c r="E123" s="20">
        <v>28000</v>
      </c>
      <c r="F123" s="20">
        <v>28000</v>
      </c>
      <c r="G123" s="20">
        <f t="shared" si="40"/>
        <v>33000</v>
      </c>
      <c r="H123" s="20">
        <v>7567.310000000001</v>
      </c>
      <c r="I123" s="20">
        <f t="shared" si="41"/>
        <v>25432.69</v>
      </c>
      <c r="J123" s="20">
        <v>7567.310000000001</v>
      </c>
      <c r="K123" s="23">
        <f t="shared" si="42"/>
        <v>0</v>
      </c>
      <c r="L123" s="23">
        <f t="shared" si="43"/>
        <v>25432.69</v>
      </c>
      <c r="M123" s="20">
        <v>7567.310000000001</v>
      </c>
      <c r="N123" s="20">
        <v>7567.310000000001</v>
      </c>
      <c r="O123" s="23">
        <f t="shared" si="44"/>
        <v>0</v>
      </c>
    </row>
    <row r="124" spans="1:15" ht="12.75">
      <c r="A124" s="13"/>
      <c r="B124" s="21"/>
      <c r="C124" s="19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 ht="12.75">
      <c r="A125" s="13"/>
      <c r="B125" s="7" t="s">
        <v>208</v>
      </c>
      <c r="C125" s="8" t="s">
        <v>209</v>
      </c>
      <c r="D125" s="9">
        <f aca="true" t="shared" si="45" ref="D125:O125">SUBTOTAL(9,D126:D134)</f>
        <v>12550000</v>
      </c>
      <c r="E125" s="9">
        <f t="shared" si="45"/>
        <v>12238071.35</v>
      </c>
      <c r="F125" s="9">
        <f t="shared" si="45"/>
        <v>13485455.35</v>
      </c>
      <c r="G125" s="9">
        <f t="shared" si="45"/>
        <v>13797384</v>
      </c>
      <c r="H125" s="9">
        <f t="shared" si="45"/>
        <v>4759051.960000001</v>
      </c>
      <c r="I125" s="9">
        <f t="shared" si="45"/>
        <v>9038332.04</v>
      </c>
      <c r="J125" s="9">
        <f t="shared" si="45"/>
        <v>2868559.59</v>
      </c>
      <c r="K125" s="9">
        <f t="shared" si="45"/>
        <v>1890492.3700000006</v>
      </c>
      <c r="L125" s="9">
        <f t="shared" si="45"/>
        <v>10928824.41</v>
      </c>
      <c r="M125" s="9">
        <f t="shared" si="45"/>
        <v>2868559.59</v>
      </c>
      <c r="N125" s="9">
        <f t="shared" si="45"/>
        <v>2868559.59</v>
      </c>
      <c r="O125" s="9">
        <f t="shared" si="45"/>
        <v>0</v>
      </c>
    </row>
    <row r="126" spans="1:15" ht="12.75">
      <c r="A126" s="13"/>
      <c r="B126" s="18" t="s">
        <v>210</v>
      </c>
      <c r="C126" s="19" t="s">
        <v>211</v>
      </c>
      <c r="D126" s="20">
        <v>8570000</v>
      </c>
      <c r="E126" s="20">
        <v>8537469.17</v>
      </c>
      <c r="F126" s="20">
        <v>8537469.17</v>
      </c>
      <c r="G126" s="20">
        <f aca="true" t="shared" si="46" ref="G126:G133">D126-E126+F126</f>
        <v>8570000</v>
      </c>
      <c r="H126" s="20">
        <v>34278</v>
      </c>
      <c r="I126" s="20">
        <f aca="true" t="shared" si="47" ref="I126:I133">G126-H126</f>
        <v>8535722</v>
      </c>
      <c r="J126" s="20">
        <v>34278</v>
      </c>
      <c r="K126" s="23">
        <f aca="true" t="shared" si="48" ref="K126:K133">H126-J126</f>
        <v>0</v>
      </c>
      <c r="L126" s="23">
        <f aca="true" t="shared" si="49" ref="L126:L133">G126-J126</f>
        <v>8535722</v>
      </c>
      <c r="M126" s="20">
        <v>34278</v>
      </c>
      <c r="N126" s="20">
        <v>34278</v>
      </c>
      <c r="O126" s="23">
        <f aca="true" t="shared" si="50" ref="O126:O133">J126-N126</f>
        <v>0</v>
      </c>
    </row>
    <row r="127" spans="1:15" ht="12.75">
      <c r="A127" s="13"/>
      <c r="B127" s="18" t="s">
        <v>212</v>
      </c>
      <c r="C127" s="19" t="s">
        <v>213</v>
      </c>
      <c r="D127" s="20">
        <v>3520000</v>
      </c>
      <c r="E127" s="20">
        <v>3284102.18</v>
      </c>
      <c r="F127" s="20">
        <v>3531486.18</v>
      </c>
      <c r="G127" s="20">
        <f t="shared" si="46"/>
        <v>3767384</v>
      </c>
      <c r="H127" s="20">
        <v>3432942.99</v>
      </c>
      <c r="I127" s="20">
        <f t="shared" si="47"/>
        <v>334441.0099999998</v>
      </c>
      <c r="J127" s="20">
        <v>2603698.6199999996</v>
      </c>
      <c r="K127" s="23">
        <f t="shared" si="48"/>
        <v>829244.3700000006</v>
      </c>
      <c r="L127" s="23">
        <f t="shared" si="49"/>
        <v>1163685.3800000004</v>
      </c>
      <c r="M127" s="20">
        <v>2603698.6199999996</v>
      </c>
      <c r="N127" s="20">
        <v>2603698.6199999996</v>
      </c>
      <c r="O127" s="23">
        <f t="shared" si="50"/>
        <v>0</v>
      </c>
    </row>
    <row r="128" spans="1:15" ht="12.75">
      <c r="A128" s="13"/>
      <c r="B128" s="18" t="s">
        <v>214</v>
      </c>
      <c r="C128" s="19" t="s">
        <v>215</v>
      </c>
      <c r="D128" s="20">
        <v>310000</v>
      </c>
      <c r="E128" s="20">
        <v>266500</v>
      </c>
      <c r="F128" s="20">
        <v>266500</v>
      </c>
      <c r="G128" s="20">
        <f t="shared" si="46"/>
        <v>310000</v>
      </c>
      <c r="H128" s="20">
        <v>228929.97</v>
      </c>
      <c r="I128" s="20">
        <f t="shared" si="47"/>
        <v>81070.03</v>
      </c>
      <c r="J128" s="20">
        <v>167681.97</v>
      </c>
      <c r="K128" s="23">
        <f t="shared" si="48"/>
        <v>61248</v>
      </c>
      <c r="L128" s="23">
        <f t="shared" si="49"/>
        <v>142318.03</v>
      </c>
      <c r="M128" s="20">
        <v>167681.97</v>
      </c>
      <c r="N128" s="20">
        <v>167681.97</v>
      </c>
      <c r="O128" s="23">
        <f t="shared" si="50"/>
        <v>0</v>
      </c>
    </row>
    <row r="129" spans="1:15" ht="12.75">
      <c r="A129" s="13"/>
      <c r="B129" s="18" t="s">
        <v>453</v>
      </c>
      <c r="C129" s="19" t="s">
        <v>454</v>
      </c>
      <c r="D129" s="20">
        <v>0</v>
      </c>
      <c r="E129" s="20">
        <v>0</v>
      </c>
      <c r="F129" s="20">
        <v>1000000</v>
      </c>
      <c r="G129" s="20">
        <f t="shared" si="46"/>
        <v>1000000</v>
      </c>
      <c r="H129" s="20">
        <v>1000000</v>
      </c>
      <c r="I129" s="20">
        <f t="shared" si="47"/>
        <v>0</v>
      </c>
      <c r="J129" s="20">
        <v>0</v>
      </c>
      <c r="K129" s="23">
        <f t="shared" si="48"/>
        <v>1000000</v>
      </c>
      <c r="L129" s="23">
        <f t="shared" si="49"/>
        <v>1000000</v>
      </c>
      <c r="M129" s="20">
        <v>0</v>
      </c>
      <c r="N129" s="20">
        <v>0</v>
      </c>
      <c r="O129" s="23">
        <f t="shared" si="50"/>
        <v>0</v>
      </c>
    </row>
    <row r="130" spans="1:15" ht="12.75">
      <c r="A130" s="13"/>
      <c r="B130" s="18" t="s">
        <v>216</v>
      </c>
      <c r="C130" s="19" t="s">
        <v>217</v>
      </c>
      <c r="D130" s="20">
        <v>50000</v>
      </c>
      <c r="E130" s="20">
        <v>50000</v>
      </c>
      <c r="F130" s="20">
        <v>50000</v>
      </c>
      <c r="G130" s="20">
        <f t="shared" si="46"/>
        <v>50000</v>
      </c>
      <c r="H130" s="20">
        <v>49880</v>
      </c>
      <c r="I130" s="20">
        <f t="shared" si="47"/>
        <v>120</v>
      </c>
      <c r="J130" s="20">
        <v>49880</v>
      </c>
      <c r="K130" s="23">
        <f t="shared" si="48"/>
        <v>0</v>
      </c>
      <c r="L130" s="23">
        <f t="shared" si="49"/>
        <v>120</v>
      </c>
      <c r="M130" s="20">
        <v>49880</v>
      </c>
      <c r="N130" s="20">
        <v>49880</v>
      </c>
      <c r="O130" s="23">
        <f t="shared" si="50"/>
        <v>0</v>
      </c>
    </row>
    <row r="131" spans="1:15" ht="12.75">
      <c r="A131" s="13"/>
      <c r="B131" s="18" t="s">
        <v>218</v>
      </c>
      <c r="C131" s="19" t="s">
        <v>219</v>
      </c>
      <c r="D131" s="20">
        <v>0</v>
      </c>
      <c r="E131" s="20">
        <v>0</v>
      </c>
      <c r="F131" s="20">
        <v>0</v>
      </c>
      <c r="G131" s="20">
        <f t="shared" si="46"/>
        <v>0</v>
      </c>
      <c r="H131" s="20">
        <v>0</v>
      </c>
      <c r="I131" s="20">
        <f t="shared" si="47"/>
        <v>0</v>
      </c>
      <c r="J131" s="20">
        <v>0</v>
      </c>
      <c r="K131" s="23">
        <f t="shared" si="48"/>
        <v>0</v>
      </c>
      <c r="L131" s="23">
        <f t="shared" si="49"/>
        <v>0</v>
      </c>
      <c r="M131" s="20">
        <v>0</v>
      </c>
      <c r="N131" s="20">
        <v>0</v>
      </c>
      <c r="O131" s="23">
        <f t="shared" si="50"/>
        <v>0</v>
      </c>
    </row>
    <row r="132" spans="1:15" ht="12.75">
      <c r="A132" s="13"/>
      <c r="B132" s="18" t="s">
        <v>220</v>
      </c>
      <c r="C132" s="19" t="s">
        <v>221</v>
      </c>
      <c r="D132" s="20">
        <v>100000</v>
      </c>
      <c r="E132" s="20">
        <v>100000</v>
      </c>
      <c r="F132" s="20">
        <v>100000</v>
      </c>
      <c r="G132" s="20">
        <f t="shared" si="46"/>
        <v>100000</v>
      </c>
      <c r="H132" s="20">
        <v>13021</v>
      </c>
      <c r="I132" s="20">
        <f t="shared" si="47"/>
        <v>86979</v>
      </c>
      <c r="J132" s="20">
        <v>13021</v>
      </c>
      <c r="K132" s="23">
        <f t="shared" si="48"/>
        <v>0</v>
      </c>
      <c r="L132" s="23">
        <f t="shared" si="49"/>
        <v>86979</v>
      </c>
      <c r="M132" s="20">
        <v>13021</v>
      </c>
      <c r="N132" s="20">
        <v>13021</v>
      </c>
      <c r="O132" s="23">
        <f t="shared" si="50"/>
        <v>0</v>
      </c>
    </row>
    <row r="133" spans="1:15" ht="12.75">
      <c r="A133" s="13"/>
      <c r="B133" s="18" t="s">
        <v>222</v>
      </c>
      <c r="C133" s="19" t="s">
        <v>223</v>
      </c>
      <c r="D133" s="20">
        <v>0</v>
      </c>
      <c r="E133" s="20">
        <v>0</v>
      </c>
      <c r="F133" s="20">
        <v>0</v>
      </c>
      <c r="G133" s="20">
        <f t="shared" si="46"/>
        <v>0</v>
      </c>
      <c r="H133" s="20">
        <v>0</v>
      </c>
      <c r="I133" s="20">
        <f t="shared" si="47"/>
        <v>0</v>
      </c>
      <c r="J133" s="20">
        <v>0</v>
      </c>
      <c r="K133" s="23">
        <f t="shared" si="48"/>
        <v>0</v>
      </c>
      <c r="L133" s="23">
        <f t="shared" si="49"/>
        <v>0</v>
      </c>
      <c r="M133" s="20">
        <v>0</v>
      </c>
      <c r="N133" s="20">
        <v>0</v>
      </c>
      <c r="O133" s="23">
        <f t="shared" si="50"/>
        <v>0</v>
      </c>
    </row>
    <row r="134" spans="1:15" ht="12.75">
      <c r="A134" s="13"/>
      <c r="B134" s="21"/>
      <c r="C134" s="19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</row>
    <row r="135" spans="1:15" ht="25.5">
      <c r="A135" s="13"/>
      <c r="B135" s="7" t="s">
        <v>224</v>
      </c>
      <c r="C135" s="8" t="s">
        <v>225</v>
      </c>
      <c r="D135" s="9">
        <f aca="true" t="shared" si="51" ref="D135:O135">SUBTOTAL(9,D136:D148)</f>
        <v>22688000</v>
      </c>
      <c r="E135" s="9">
        <f t="shared" si="51"/>
        <v>40360818.599999994</v>
      </c>
      <c r="F135" s="9">
        <f t="shared" si="51"/>
        <v>48504095.6</v>
      </c>
      <c r="G135" s="9">
        <f t="shared" si="51"/>
        <v>30831277.000000004</v>
      </c>
      <c r="H135" s="9">
        <f t="shared" si="51"/>
        <v>20947921.270000003</v>
      </c>
      <c r="I135" s="9">
        <f t="shared" si="51"/>
        <v>9883355.730000004</v>
      </c>
      <c r="J135" s="9">
        <f t="shared" si="51"/>
        <v>9909512.280000001</v>
      </c>
      <c r="K135" s="9">
        <f t="shared" si="51"/>
        <v>11038408.99</v>
      </c>
      <c r="L135" s="9">
        <f t="shared" si="51"/>
        <v>20921764.72</v>
      </c>
      <c r="M135" s="9">
        <f t="shared" si="51"/>
        <v>9909512.280000001</v>
      </c>
      <c r="N135" s="9">
        <f t="shared" si="51"/>
        <v>9909512.280000001</v>
      </c>
      <c r="O135" s="9">
        <f t="shared" si="51"/>
        <v>0</v>
      </c>
    </row>
    <row r="136" spans="1:15" ht="12.75">
      <c r="A136" s="13"/>
      <c r="B136" s="18" t="s">
        <v>226</v>
      </c>
      <c r="C136" s="19" t="s">
        <v>227</v>
      </c>
      <c r="D136" s="20">
        <v>4445000</v>
      </c>
      <c r="E136" s="20">
        <v>3745000</v>
      </c>
      <c r="F136" s="20">
        <v>2800000</v>
      </c>
      <c r="G136" s="20">
        <f aca="true" t="shared" si="52" ref="G136:G147">D136-E136+F136</f>
        <v>3500000</v>
      </c>
      <c r="H136" s="20">
        <v>174000</v>
      </c>
      <c r="I136" s="20">
        <f aca="true" t="shared" si="53" ref="I136:I147">G136-H136</f>
        <v>3326000</v>
      </c>
      <c r="J136" s="20">
        <v>87000</v>
      </c>
      <c r="K136" s="23">
        <f aca="true" t="shared" si="54" ref="K136:K147">H136-J136</f>
        <v>87000</v>
      </c>
      <c r="L136" s="23">
        <f aca="true" t="shared" si="55" ref="L136:L147">G136-J136</f>
        <v>3413000</v>
      </c>
      <c r="M136" s="20">
        <v>87000</v>
      </c>
      <c r="N136" s="20">
        <v>87000</v>
      </c>
      <c r="O136" s="23">
        <f aca="true" t="shared" si="56" ref="O136:O147">J136-N136</f>
        <v>0</v>
      </c>
    </row>
    <row r="137" spans="1:15" ht="12.75">
      <c r="A137" s="13"/>
      <c r="B137" s="18" t="s">
        <v>228</v>
      </c>
      <c r="C137" s="19" t="s">
        <v>229</v>
      </c>
      <c r="D137" s="20">
        <v>0</v>
      </c>
      <c r="E137" s="20">
        <v>0</v>
      </c>
      <c r="F137" s="20">
        <v>0</v>
      </c>
      <c r="G137" s="20">
        <f t="shared" si="52"/>
        <v>0</v>
      </c>
      <c r="H137" s="20">
        <v>0</v>
      </c>
      <c r="I137" s="20">
        <f t="shared" si="53"/>
        <v>0</v>
      </c>
      <c r="J137" s="20">
        <v>0</v>
      </c>
      <c r="K137" s="23">
        <f t="shared" si="54"/>
        <v>0</v>
      </c>
      <c r="L137" s="23">
        <f t="shared" si="55"/>
        <v>0</v>
      </c>
      <c r="M137" s="20">
        <v>0</v>
      </c>
      <c r="N137" s="20">
        <v>0</v>
      </c>
      <c r="O137" s="23">
        <f t="shared" si="56"/>
        <v>0</v>
      </c>
    </row>
    <row r="138" spans="1:15" ht="12.75">
      <c r="A138" s="13"/>
      <c r="B138" s="18" t="s">
        <v>230</v>
      </c>
      <c r="C138" s="19" t="s">
        <v>231</v>
      </c>
      <c r="D138" s="20">
        <v>870000</v>
      </c>
      <c r="E138" s="20">
        <v>1188608</v>
      </c>
      <c r="F138" s="20">
        <v>3238608</v>
      </c>
      <c r="G138" s="20">
        <f t="shared" si="52"/>
        <v>2920000</v>
      </c>
      <c r="H138" s="20">
        <v>278571.94</v>
      </c>
      <c r="I138" s="20">
        <f t="shared" si="53"/>
        <v>2641428.06</v>
      </c>
      <c r="J138" s="20">
        <v>278571.94</v>
      </c>
      <c r="K138" s="23">
        <f t="shared" si="54"/>
        <v>0</v>
      </c>
      <c r="L138" s="23">
        <f t="shared" si="55"/>
        <v>2641428.06</v>
      </c>
      <c r="M138" s="20">
        <v>278571.94</v>
      </c>
      <c r="N138" s="20">
        <v>278571.94</v>
      </c>
      <c r="O138" s="23">
        <f t="shared" si="56"/>
        <v>0</v>
      </c>
    </row>
    <row r="139" spans="1:15" ht="12.75">
      <c r="A139" s="13"/>
      <c r="B139" s="18" t="s">
        <v>232</v>
      </c>
      <c r="C139" s="19" t="s">
        <v>233</v>
      </c>
      <c r="D139" s="20">
        <v>200000</v>
      </c>
      <c r="E139" s="20">
        <v>200000</v>
      </c>
      <c r="F139" s="20">
        <v>200000</v>
      </c>
      <c r="G139" s="20">
        <f t="shared" si="52"/>
        <v>200000</v>
      </c>
      <c r="H139" s="20">
        <v>0</v>
      </c>
      <c r="I139" s="20">
        <f t="shared" si="53"/>
        <v>200000</v>
      </c>
      <c r="J139" s="20">
        <v>0</v>
      </c>
      <c r="K139" s="23">
        <f t="shared" si="54"/>
        <v>0</v>
      </c>
      <c r="L139" s="23">
        <f t="shared" si="55"/>
        <v>200000</v>
      </c>
      <c r="M139" s="20">
        <v>0</v>
      </c>
      <c r="N139" s="20">
        <v>0</v>
      </c>
      <c r="O139" s="23">
        <f t="shared" si="56"/>
        <v>0</v>
      </c>
    </row>
    <row r="140" spans="1:15" ht="12.75">
      <c r="A140" s="13"/>
      <c r="B140" s="18" t="s">
        <v>234</v>
      </c>
      <c r="C140" s="19" t="s">
        <v>235</v>
      </c>
      <c r="D140" s="20">
        <v>420000</v>
      </c>
      <c r="E140" s="20">
        <v>420000</v>
      </c>
      <c r="F140" s="20">
        <v>1270000</v>
      </c>
      <c r="G140" s="20">
        <f t="shared" si="52"/>
        <v>1270000</v>
      </c>
      <c r="H140" s="20">
        <v>356598.8</v>
      </c>
      <c r="I140" s="20">
        <f t="shared" si="53"/>
        <v>913401.2</v>
      </c>
      <c r="J140" s="20">
        <v>212200</v>
      </c>
      <c r="K140" s="23">
        <f t="shared" si="54"/>
        <v>144398.8</v>
      </c>
      <c r="L140" s="23">
        <f t="shared" si="55"/>
        <v>1057800</v>
      </c>
      <c r="M140" s="20">
        <v>212200</v>
      </c>
      <c r="N140" s="20">
        <v>212200</v>
      </c>
      <c r="O140" s="23">
        <f t="shared" si="56"/>
        <v>0</v>
      </c>
    </row>
    <row r="141" spans="1:15" ht="12.75">
      <c r="A141" s="13"/>
      <c r="B141" s="18" t="s">
        <v>236</v>
      </c>
      <c r="C141" s="19" t="s">
        <v>237</v>
      </c>
      <c r="D141" s="20">
        <v>12700000</v>
      </c>
      <c r="E141" s="20">
        <v>12700000</v>
      </c>
      <c r="F141" s="20">
        <v>564000</v>
      </c>
      <c r="G141" s="20">
        <f t="shared" si="52"/>
        <v>564000</v>
      </c>
      <c r="H141" s="20">
        <v>464000</v>
      </c>
      <c r="I141" s="20">
        <f t="shared" si="53"/>
        <v>100000</v>
      </c>
      <c r="J141" s="20">
        <v>185600</v>
      </c>
      <c r="K141" s="23">
        <f t="shared" si="54"/>
        <v>278400</v>
      </c>
      <c r="L141" s="23">
        <f t="shared" si="55"/>
        <v>378400</v>
      </c>
      <c r="M141" s="20">
        <v>185600</v>
      </c>
      <c r="N141" s="20">
        <v>185600</v>
      </c>
      <c r="O141" s="23">
        <f t="shared" si="56"/>
        <v>0</v>
      </c>
    </row>
    <row r="142" spans="1:15" ht="12.75">
      <c r="A142" s="13"/>
      <c r="B142" s="18" t="s">
        <v>238</v>
      </c>
      <c r="C142" s="19" t="s">
        <v>239</v>
      </c>
      <c r="D142" s="20">
        <v>20000</v>
      </c>
      <c r="E142" s="20">
        <v>20000</v>
      </c>
      <c r="F142" s="20">
        <v>20000</v>
      </c>
      <c r="G142" s="20">
        <f t="shared" si="52"/>
        <v>20000</v>
      </c>
      <c r="H142" s="20">
        <v>4859.12</v>
      </c>
      <c r="I142" s="20">
        <f t="shared" si="53"/>
        <v>15140.880000000001</v>
      </c>
      <c r="J142" s="20">
        <v>4859.12</v>
      </c>
      <c r="K142" s="23">
        <f t="shared" si="54"/>
        <v>0</v>
      </c>
      <c r="L142" s="23">
        <f t="shared" si="55"/>
        <v>15140.880000000001</v>
      </c>
      <c r="M142" s="20">
        <v>4859.12</v>
      </c>
      <c r="N142" s="20">
        <v>4859.12</v>
      </c>
      <c r="O142" s="23">
        <f t="shared" si="56"/>
        <v>0</v>
      </c>
    </row>
    <row r="143" spans="1:15" ht="12.75">
      <c r="A143" s="13"/>
      <c r="B143" s="18" t="s">
        <v>240</v>
      </c>
      <c r="C143" s="19" t="s">
        <v>241</v>
      </c>
      <c r="D143" s="20">
        <v>178000</v>
      </c>
      <c r="E143" s="20">
        <v>217234.4</v>
      </c>
      <c r="F143" s="20">
        <v>139234.4</v>
      </c>
      <c r="G143" s="20">
        <f t="shared" si="52"/>
        <v>100000</v>
      </c>
      <c r="H143" s="20">
        <v>82761.74</v>
      </c>
      <c r="I143" s="20">
        <f t="shared" si="53"/>
        <v>17238.259999999995</v>
      </c>
      <c r="J143" s="20">
        <v>24359.82</v>
      </c>
      <c r="K143" s="23">
        <f t="shared" si="54"/>
        <v>58401.920000000006</v>
      </c>
      <c r="L143" s="23">
        <f t="shared" si="55"/>
        <v>75640.18</v>
      </c>
      <c r="M143" s="20">
        <v>24359.82</v>
      </c>
      <c r="N143" s="20">
        <v>24359.82</v>
      </c>
      <c r="O143" s="23">
        <f t="shared" si="56"/>
        <v>0</v>
      </c>
    </row>
    <row r="144" spans="1:15" ht="12.75">
      <c r="A144" s="13"/>
      <c r="B144" s="18" t="s">
        <v>242</v>
      </c>
      <c r="C144" s="19" t="s">
        <v>243</v>
      </c>
      <c r="D144" s="20">
        <v>145000</v>
      </c>
      <c r="E144" s="20">
        <v>135000</v>
      </c>
      <c r="F144" s="20">
        <v>135000</v>
      </c>
      <c r="G144" s="20">
        <f t="shared" si="52"/>
        <v>145000</v>
      </c>
      <c r="H144" s="20">
        <v>0</v>
      </c>
      <c r="I144" s="20">
        <f t="shared" si="53"/>
        <v>145000</v>
      </c>
      <c r="J144" s="20">
        <v>0</v>
      </c>
      <c r="K144" s="23">
        <f t="shared" si="54"/>
        <v>0</v>
      </c>
      <c r="L144" s="23">
        <f t="shared" si="55"/>
        <v>145000</v>
      </c>
      <c r="M144" s="20">
        <v>0</v>
      </c>
      <c r="N144" s="20">
        <v>0</v>
      </c>
      <c r="O144" s="23">
        <f t="shared" si="56"/>
        <v>0</v>
      </c>
    </row>
    <row r="145" spans="1:15" ht="12.75">
      <c r="A145" s="13"/>
      <c r="B145" s="18" t="s">
        <v>244</v>
      </c>
      <c r="C145" s="19" t="s">
        <v>245</v>
      </c>
      <c r="D145" s="20">
        <v>235000</v>
      </c>
      <c r="E145" s="20">
        <v>275240</v>
      </c>
      <c r="F145" s="20">
        <v>650240</v>
      </c>
      <c r="G145" s="20">
        <f t="shared" si="52"/>
        <v>610000</v>
      </c>
      <c r="H145" s="20">
        <v>81016.18</v>
      </c>
      <c r="I145" s="20">
        <f t="shared" si="53"/>
        <v>528983.8200000001</v>
      </c>
      <c r="J145" s="20">
        <v>81016.18</v>
      </c>
      <c r="K145" s="23">
        <f t="shared" si="54"/>
        <v>0</v>
      </c>
      <c r="L145" s="23">
        <f t="shared" si="55"/>
        <v>528983.8200000001</v>
      </c>
      <c r="M145" s="20">
        <v>81016.18</v>
      </c>
      <c r="N145" s="20">
        <v>81016.18</v>
      </c>
      <c r="O145" s="23">
        <f t="shared" si="56"/>
        <v>0</v>
      </c>
    </row>
    <row r="146" spans="1:15" ht="12.75">
      <c r="A146" s="13"/>
      <c r="B146" s="18" t="s">
        <v>246</v>
      </c>
      <c r="C146" s="19" t="s">
        <v>247</v>
      </c>
      <c r="D146" s="20">
        <v>2300000</v>
      </c>
      <c r="E146" s="20">
        <v>19659736.2</v>
      </c>
      <c r="F146" s="20">
        <v>36862013.2</v>
      </c>
      <c r="G146" s="20">
        <f t="shared" si="52"/>
        <v>19502277.000000004</v>
      </c>
      <c r="H146" s="20">
        <v>18941993.8</v>
      </c>
      <c r="I146" s="20">
        <f t="shared" si="53"/>
        <v>560283.200000003</v>
      </c>
      <c r="J146" s="20">
        <v>8667931.8</v>
      </c>
      <c r="K146" s="23">
        <f t="shared" si="54"/>
        <v>10274062</v>
      </c>
      <c r="L146" s="23">
        <f t="shared" si="55"/>
        <v>10834345.200000003</v>
      </c>
      <c r="M146" s="20">
        <v>8667931.8</v>
      </c>
      <c r="N146" s="20">
        <v>8667931.8</v>
      </c>
      <c r="O146" s="23">
        <f t="shared" si="56"/>
        <v>0</v>
      </c>
    </row>
    <row r="147" spans="1:15" ht="12.75">
      <c r="A147" s="13"/>
      <c r="B147" s="18" t="s">
        <v>248</v>
      </c>
      <c r="C147" s="19" t="s">
        <v>249</v>
      </c>
      <c r="D147" s="20">
        <v>1175000</v>
      </c>
      <c r="E147" s="20">
        <v>1800000</v>
      </c>
      <c r="F147" s="20">
        <v>2625000</v>
      </c>
      <c r="G147" s="20">
        <f t="shared" si="52"/>
        <v>2000000</v>
      </c>
      <c r="H147" s="20">
        <v>564119.69</v>
      </c>
      <c r="I147" s="20">
        <f t="shared" si="53"/>
        <v>1435880.31</v>
      </c>
      <c r="J147" s="20">
        <v>367973.42000000004</v>
      </c>
      <c r="K147" s="23">
        <f t="shared" si="54"/>
        <v>196146.2699999999</v>
      </c>
      <c r="L147" s="23">
        <f t="shared" si="55"/>
        <v>1632026.58</v>
      </c>
      <c r="M147" s="20">
        <v>367973.42000000004</v>
      </c>
      <c r="N147" s="20">
        <v>367973.42000000004</v>
      </c>
      <c r="O147" s="23">
        <f t="shared" si="56"/>
        <v>0</v>
      </c>
    </row>
    <row r="148" spans="1:15" ht="12.75">
      <c r="A148" s="13"/>
      <c r="B148" s="21"/>
      <c r="C148" s="19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ht="12.75">
      <c r="A149" s="13"/>
      <c r="B149" s="7" t="s">
        <v>250</v>
      </c>
      <c r="C149" s="8" t="s">
        <v>251</v>
      </c>
      <c r="D149" s="9">
        <f aca="true" t="shared" si="57" ref="D149:O149">SUBTOTAL(9,D150:D154)</f>
        <v>1835000</v>
      </c>
      <c r="E149" s="9">
        <f t="shared" si="57"/>
        <v>1833892.2</v>
      </c>
      <c r="F149" s="9">
        <f t="shared" si="57"/>
        <v>1833892.2</v>
      </c>
      <c r="G149" s="9">
        <f t="shared" si="57"/>
        <v>1835000</v>
      </c>
      <c r="H149" s="9">
        <f t="shared" si="57"/>
        <v>1787689.3800000001</v>
      </c>
      <c r="I149" s="9">
        <f t="shared" si="57"/>
        <v>47310.61999999997</v>
      </c>
      <c r="J149" s="9">
        <f t="shared" si="57"/>
        <v>1787689.3800000001</v>
      </c>
      <c r="K149" s="9">
        <f t="shared" si="57"/>
        <v>0</v>
      </c>
      <c r="L149" s="9">
        <f t="shared" si="57"/>
        <v>47310.61999999997</v>
      </c>
      <c r="M149" s="9">
        <f t="shared" si="57"/>
        <v>1787689.3800000001</v>
      </c>
      <c r="N149" s="9">
        <f t="shared" si="57"/>
        <v>1787689.3800000001</v>
      </c>
      <c r="O149" s="9">
        <f t="shared" si="57"/>
        <v>0</v>
      </c>
    </row>
    <row r="150" spans="1:15" ht="12.75">
      <c r="A150" s="13"/>
      <c r="B150" s="18" t="s">
        <v>252</v>
      </c>
      <c r="C150" s="19" t="s">
        <v>253</v>
      </c>
      <c r="D150" s="20">
        <v>15000</v>
      </c>
      <c r="E150" s="20">
        <v>13892.2</v>
      </c>
      <c r="F150" s="20">
        <v>13892.2</v>
      </c>
      <c r="G150" s="20">
        <f>D150-E150+F150</f>
        <v>15000</v>
      </c>
      <c r="H150" s="20">
        <v>18673.1</v>
      </c>
      <c r="I150" s="20">
        <f>G150-H150</f>
        <v>-3673.0999999999985</v>
      </c>
      <c r="J150" s="20">
        <v>18673.1</v>
      </c>
      <c r="K150" s="23">
        <f>H150-J150</f>
        <v>0</v>
      </c>
      <c r="L150" s="23">
        <f>G150-J150</f>
        <v>-3673.0999999999985</v>
      </c>
      <c r="M150" s="20">
        <v>18673.1</v>
      </c>
      <c r="N150" s="20">
        <v>18673.1</v>
      </c>
      <c r="O150" s="23">
        <f>J150-N150</f>
        <v>0</v>
      </c>
    </row>
    <row r="151" spans="1:15" ht="12.75">
      <c r="A151" s="13"/>
      <c r="B151" s="18" t="s">
        <v>254</v>
      </c>
      <c r="C151" s="19" t="s">
        <v>255</v>
      </c>
      <c r="D151" s="20">
        <v>1800000</v>
      </c>
      <c r="E151" s="20">
        <v>1800000</v>
      </c>
      <c r="F151" s="20">
        <v>1800000</v>
      </c>
      <c r="G151" s="20">
        <f>D151-E151+F151</f>
        <v>1800000</v>
      </c>
      <c r="H151" s="20">
        <v>1769016.28</v>
      </c>
      <c r="I151" s="20">
        <f>G151-H151</f>
        <v>30983.719999999972</v>
      </c>
      <c r="J151" s="20">
        <v>1769016.28</v>
      </c>
      <c r="K151" s="23">
        <f>H151-J151</f>
        <v>0</v>
      </c>
      <c r="L151" s="23">
        <f>G151-J151</f>
        <v>30983.719999999972</v>
      </c>
      <c r="M151" s="20">
        <v>1769016.28</v>
      </c>
      <c r="N151" s="20">
        <v>1769016.28</v>
      </c>
      <c r="O151" s="23">
        <f>J151-N151</f>
        <v>0</v>
      </c>
    </row>
    <row r="152" spans="1:15" ht="12.75">
      <c r="A152" s="13"/>
      <c r="B152" s="18" t="s">
        <v>256</v>
      </c>
      <c r="C152" s="19" t="s">
        <v>257</v>
      </c>
      <c r="D152" s="20">
        <v>10000</v>
      </c>
      <c r="E152" s="20">
        <v>10000</v>
      </c>
      <c r="F152" s="20">
        <v>10000</v>
      </c>
      <c r="G152" s="20">
        <f>D152-E152+F152</f>
        <v>10000</v>
      </c>
      <c r="H152" s="20">
        <v>0</v>
      </c>
      <c r="I152" s="20">
        <f>G152-H152</f>
        <v>10000</v>
      </c>
      <c r="J152" s="20">
        <v>0</v>
      </c>
      <c r="K152" s="23">
        <f>H152-J152</f>
        <v>0</v>
      </c>
      <c r="L152" s="23">
        <f>G152-J152</f>
        <v>10000</v>
      </c>
      <c r="M152" s="20">
        <v>0</v>
      </c>
      <c r="N152" s="20">
        <v>0</v>
      </c>
      <c r="O152" s="23">
        <f>J152-N152</f>
        <v>0</v>
      </c>
    </row>
    <row r="153" spans="1:15" ht="12.75">
      <c r="A153" s="13"/>
      <c r="B153" s="18" t="s">
        <v>258</v>
      </c>
      <c r="C153" s="19" t="s">
        <v>259</v>
      </c>
      <c r="D153" s="20">
        <v>10000</v>
      </c>
      <c r="E153" s="20">
        <v>10000</v>
      </c>
      <c r="F153" s="20">
        <v>10000</v>
      </c>
      <c r="G153" s="20">
        <f>D153-E153+F153</f>
        <v>10000</v>
      </c>
      <c r="H153" s="20">
        <v>0</v>
      </c>
      <c r="I153" s="20">
        <f>G153-H153</f>
        <v>10000</v>
      </c>
      <c r="J153" s="20">
        <v>0</v>
      </c>
      <c r="K153" s="23">
        <f>H153-J153</f>
        <v>0</v>
      </c>
      <c r="L153" s="23">
        <f>G153-J153</f>
        <v>10000</v>
      </c>
      <c r="M153" s="20">
        <v>0</v>
      </c>
      <c r="N153" s="20">
        <v>0</v>
      </c>
      <c r="O153" s="23">
        <f>J153-N153</f>
        <v>0</v>
      </c>
    </row>
    <row r="154" spans="1:15" ht="12.75">
      <c r="A154" s="13"/>
      <c r="B154" s="21"/>
      <c r="C154" s="19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1:15" ht="25.5">
      <c r="A155" s="13"/>
      <c r="B155" s="7" t="s">
        <v>260</v>
      </c>
      <c r="C155" s="8" t="s">
        <v>261</v>
      </c>
      <c r="D155" s="9">
        <f aca="true" t="shared" si="58" ref="D155:O155">SUBTOTAL(9,D156:D165)</f>
        <v>15641500</v>
      </c>
      <c r="E155" s="9">
        <f t="shared" si="58"/>
        <v>16862287.43</v>
      </c>
      <c r="F155" s="9">
        <f t="shared" si="58"/>
        <v>15718403.43</v>
      </c>
      <c r="G155" s="9">
        <f t="shared" si="58"/>
        <v>14497616</v>
      </c>
      <c r="H155" s="9">
        <f t="shared" si="58"/>
        <v>8009819.59</v>
      </c>
      <c r="I155" s="9">
        <f t="shared" si="58"/>
        <v>6487796.41</v>
      </c>
      <c r="J155" s="9">
        <f t="shared" si="58"/>
        <v>4056845.26</v>
      </c>
      <c r="K155" s="9">
        <f t="shared" si="58"/>
        <v>3952974.3299999996</v>
      </c>
      <c r="L155" s="9">
        <f t="shared" si="58"/>
        <v>10440770.74</v>
      </c>
      <c r="M155" s="9">
        <f t="shared" si="58"/>
        <v>4056845.26</v>
      </c>
      <c r="N155" s="9">
        <f t="shared" si="58"/>
        <v>4038749.2699999996</v>
      </c>
      <c r="O155" s="9">
        <f t="shared" si="58"/>
        <v>18095.98999999999</v>
      </c>
    </row>
    <row r="156" spans="1:15" ht="12.75">
      <c r="A156" s="13"/>
      <c r="B156" s="18" t="s">
        <v>262</v>
      </c>
      <c r="C156" s="19" t="s">
        <v>263</v>
      </c>
      <c r="D156" s="20">
        <v>1722000</v>
      </c>
      <c r="E156" s="20">
        <v>1774200</v>
      </c>
      <c r="F156" s="20">
        <v>1832200</v>
      </c>
      <c r="G156" s="20">
        <f aca="true" t="shared" si="59" ref="G156:G164">D156-E156+F156</f>
        <v>1780000</v>
      </c>
      <c r="H156" s="20">
        <v>983844.35</v>
      </c>
      <c r="I156" s="20">
        <f aca="true" t="shared" si="60" ref="I156:I164">G156-H156</f>
        <v>796155.65</v>
      </c>
      <c r="J156" s="20">
        <v>358844.35</v>
      </c>
      <c r="K156" s="23">
        <f aca="true" t="shared" si="61" ref="K156:K164">H156-J156</f>
        <v>625000</v>
      </c>
      <c r="L156" s="23">
        <f aca="true" t="shared" si="62" ref="L156:L164">G156-J156</f>
        <v>1421155.65</v>
      </c>
      <c r="M156" s="20">
        <v>358844.35</v>
      </c>
      <c r="N156" s="20">
        <v>358844.35</v>
      </c>
      <c r="O156" s="23">
        <f aca="true" t="shared" si="63" ref="O156:O164">J156-N156</f>
        <v>0</v>
      </c>
    </row>
    <row r="157" spans="1:15" ht="12.75">
      <c r="A157" s="13"/>
      <c r="B157" s="18" t="s">
        <v>264</v>
      </c>
      <c r="C157" s="19" t="s">
        <v>265</v>
      </c>
      <c r="D157" s="20">
        <v>91500</v>
      </c>
      <c r="E157" s="20">
        <v>85591.63</v>
      </c>
      <c r="F157" s="20">
        <v>44091.630000000005</v>
      </c>
      <c r="G157" s="20">
        <f t="shared" si="59"/>
        <v>50000</v>
      </c>
      <c r="H157" s="20">
        <v>7263.250000000001</v>
      </c>
      <c r="I157" s="20">
        <f t="shared" si="60"/>
        <v>42736.75</v>
      </c>
      <c r="J157" s="20">
        <v>6763.250000000001</v>
      </c>
      <c r="K157" s="23">
        <f t="shared" si="61"/>
        <v>500</v>
      </c>
      <c r="L157" s="23">
        <f t="shared" si="62"/>
        <v>43236.75</v>
      </c>
      <c r="M157" s="20">
        <v>6763.25</v>
      </c>
      <c r="N157" s="20">
        <v>6763.250000000001</v>
      </c>
      <c r="O157" s="23">
        <f t="shared" si="63"/>
        <v>0</v>
      </c>
    </row>
    <row r="158" spans="1:15" ht="12.75">
      <c r="A158" s="13"/>
      <c r="B158" s="18" t="s">
        <v>266</v>
      </c>
      <c r="C158" s="19" t="s">
        <v>267</v>
      </c>
      <c r="D158" s="20">
        <v>4000000</v>
      </c>
      <c r="E158" s="20">
        <v>5246572</v>
      </c>
      <c r="F158" s="20">
        <v>3999188</v>
      </c>
      <c r="G158" s="20">
        <f t="shared" si="59"/>
        <v>2752616</v>
      </c>
      <c r="H158" s="20">
        <v>2195465.9</v>
      </c>
      <c r="I158" s="20">
        <f t="shared" si="60"/>
        <v>557150.1000000001</v>
      </c>
      <c r="J158" s="20">
        <v>294321.37</v>
      </c>
      <c r="K158" s="23">
        <f t="shared" si="61"/>
        <v>1901144.5299999998</v>
      </c>
      <c r="L158" s="23">
        <f t="shared" si="62"/>
        <v>2458294.63</v>
      </c>
      <c r="M158" s="20">
        <v>294321.37</v>
      </c>
      <c r="N158" s="20">
        <v>294321.37</v>
      </c>
      <c r="O158" s="23">
        <f t="shared" si="63"/>
        <v>0</v>
      </c>
    </row>
    <row r="159" spans="1:15" ht="12.75">
      <c r="A159" s="13"/>
      <c r="B159" s="18" t="s">
        <v>268</v>
      </c>
      <c r="C159" s="19" t="s">
        <v>269</v>
      </c>
      <c r="D159" s="20">
        <v>150000</v>
      </c>
      <c r="E159" s="20">
        <v>200000</v>
      </c>
      <c r="F159" s="20">
        <v>550000</v>
      </c>
      <c r="G159" s="20">
        <f t="shared" si="59"/>
        <v>500000</v>
      </c>
      <c r="H159" s="20">
        <v>215846.38</v>
      </c>
      <c r="I159" s="20">
        <f t="shared" si="60"/>
        <v>284153.62</v>
      </c>
      <c r="J159" s="20">
        <v>116846.37999999999</v>
      </c>
      <c r="K159" s="23">
        <f t="shared" si="61"/>
        <v>99000.00000000001</v>
      </c>
      <c r="L159" s="23">
        <f t="shared" si="62"/>
        <v>383153.62</v>
      </c>
      <c r="M159" s="20">
        <v>116846.37999999999</v>
      </c>
      <c r="N159" s="20">
        <v>116846.37999999999</v>
      </c>
      <c r="O159" s="23">
        <f t="shared" si="63"/>
        <v>0</v>
      </c>
    </row>
    <row r="160" spans="1:15" ht="12.75">
      <c r="A160" s="13"/>
      <c r="B160" s="18" t="s">
        <v>270</v>
      </c>
      <c r="C160" s="19" t="s">
        <v>271</v>
      </c>
      <c r="D160" s="20">
        <v>5200000</v>
      </c>
      <c r="E160" s="20">
        <v>5103761</v>
      </c>
      <c r="F160" s="20">
        <v>5103761</v>
      </c>
      <c r="G160" s="20">
        <f t="shared" si="59"/>
        <v>5200000</v>
      </c>
      <c r="H160" s="20">
        <v>2993172.71</v>
      </c>
      <c r="I160" s="20">
        <f t="shared" si="60"/>
        <v>2206827.29</v>
      </c>
      <c r="J160" s="20">
        <v>1984472.71</v>
      </c>
      <c r="K160" s="23">
        <f t="shared" si="61"/>
        <v>1008700</v>
      </c>
      <c r="L160" s="23">
        <f t="shared" si="62"/>
        <v>3215527.29</v>
      </c>
      <c r="M160" s="20">
        <v>1984472.71</v>
      </c>
      <c r="N160" s="20">
        <v>1966376.72</v>
      </c>
      <c r="O160" s="23">
        <f t="shared" si="63"/>
        <v>18095.98999999999</v>
      </c>
    </row>
    <row r="161" spans="1:15" ht="12.75">
      <c r="A161" s="13"/>
      <c r="B161" s="18" t="s">
        <v>272</v>
      </c>
      <c r="C161" s="19" t="s">
        <v>273</v>
      </c>
      <c r="D161" s="20">
        <v>80000</v>
      </c>
      <c r="E161" s="20">
        <v>80000</v>
      </c>
      <c r="F161" s="20">
        <v>115000</v>
      </c>
      <c r="G161" s="20">
        <f t="shared" si="59"/>
        <v>115000</v>
      </c>
      <c r="H161" s="20">
        <v>77231.8</v>
      </c>
      <c r="I161" s="20">
        <f t="shared" si="60"/>
        <v>37768.2</v>
      </c>
      <c r="J161" s="20">
        <v>3594</v>
      </c>
      <c r="K161" s="23">
        <f t="shared" si="61"/>
        <v>73637.8</v>
      </c>
      <c r="L161" s="23">
        <f t="shared" si="62"/>
        <v>111406</v>
      </c>
      <c r="M161" s="20">
        <v>3594</v>
      </c>
      <c r="N161" s="20">
        <v>3594</v>
      </c>
      <c r="O161" s="23">
        <f t="shared" si="63"/>
        <v>0</v>
      </c>
    </row>
    <row r="162" spans="1:15" ht="12.75">
      <c r="A162" s="13"/>
      <c r="B162" s="18" t="s">
        <v>274</v>
      </c>
      <c r="C162" s="19" t="s">
        <v>275</v>
      </c>
      <c r="D162" s="20">
        <v>2675000</v>
      </c>
      <c r="E162" s="20">
        <v>2569300.8</v>
      </c>
      <c r="F162" s="20">
        <v>2244300.8</v>
      </c>
      <c r="G162" s="20">
        <f t="shared" si="59"/>
        <v>2350000</v>
      </c>
      <c r="H162" s="20">
        <v>1002572.1999999998</v>
      </c>
      <c r="I162" s="20">
        <f t="shared" si="60"/>
        <v>1347427.8000000003</v>
      </c>
      <c r="J162" s="20">
        <v>1002572.1999999998</v>
      </c>
      <c r="K162" s="23">
        <f t="shared" si="61"/>
        <v>0</v>
      </c>
      <c r="L162" s="23">
        <f t="shared" si="62"/>
        <v>1347427.8000000003</v>
      </c>
      <c r="M162" s="20">
        <v>1002572.1999999998</v>
      </c>
      <c r="N162" s="20">
        <v>1002572.2</v>
      </c>
      <c r="O162" s="23">
        <f t="shared" si="63"/>
        <v>0</v>
      </c>
    </row>
    <row r="163" spans="1:15" ht="12.75">
      <c r="A163" s="13"/>
      <c r="B163" s="18" t="s">
        <v>276</v>
      </c>
      <c r="C163" s="19" t="s">
        <v>277</v>
      </c>
      <c r="D163" s="20">
        <v>758000</v>
      </c>
      <c r="E163" s="20">
        <v>837862</v>
      </c>
      <c r="F163" s="20">
        <v>929862</v>
      </c>
      <c r="G163" s="20">
        <f t="shared" si="59"/>
        <v>850000</v>
      </c>
      <c r="H163" s="20">
        <v>265331</v>
      </c>
      <c r="I163" s="20">
        <f t="shared" si="60"/>
        <v>584669</v>
      </c>
      <c r="J163" s="20">
        <v>265331</v>
      </c>
      <c r="K163" s="23">
        <f t="shared" si="61"/>
        <v>0</v>
      </c>
      <c r="L163" s="23">
        <f t="shared" si="62"/>
        <v>584669</v>
      </c>
      <c r="M163" s="20">
        <v>265331</v>
      </c>
      <c r="N163" s="20">
        <v>265331</v>
      </c>
      <c r="O163" s="23">
        <f t="shared" si="63"/>
        <v>0</v>
      </c>
    </row>
    <row r="164" spans="1:15" ht="12.75">
      <c r="A164" s="13"/>
      <c r="B164" s="18" t="s">
        <v>278</v>
      </c>
      <c r="C164" s="19" t="s">
        <v>279</v>
      </c>
      <c r="D164" s="20">
        <v>965000</v>
      </c>
      <c r="E164" s="20">
        <v>965000</v>
      </c>
      <c r="F164" s="20">
        <v>900000</v>
      </c>
      <c r="G164" s="20">
        <f t="shared" si="59"/>
        <v>900000</v>
      </c>
      <c r="H164" s="20">
        <v>269092</v>
      </c>
      <c r="I164" s="20">
        <f t="shared" si="60"/>
        <v>630908</v>
      </c>
      <c r="J164" s="20">
        <v>24100</v>
      </c>
      <c r="K164" s="23">
        <f t="shared" si="61"/>
        <v>244992</v>
      </c>
      <c r="L164" s="23">
        <f t="shared" si="62"/>
        <v>875900</v>
      </c>
      <c r="M164" s="20">
        <v>24100</v>
      </c>
      <c r="N164" s="20">
        <v>24100</v>
      </c>
      <c r="O164" s="23">
        <f t="shared" si="63"/>
        <v>0</v>
      </c>
    </row>
    <row r="165" spans="1:15" ht="12.75">
      <c r="A165" s="13"/>
      <c r="B165" s="21"/>
      <c r="C165" s="19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ht="12.75">
      <c r="A166" s="13"/>
      <c r="B166" s="7" t="s">
        <v>280</v>
      </c>
      <c r="C166" s="8" t="s">
        <v>281</v>
      </c>
      <c r="D166" s="9">
        <f aca="true" t="shared" si="64" ref="D166:O166">SUBTOTAL(9,D167:D170)</f>
        <v>1399600</v>
      </c>
      <c r="E166" s="9">
        <f t="shared" si="64"/>
        <v>1429600</v>
      </c>
      <c r="F166" s="9">
        <f t="shared" si="64"/>
        <v>390000</v>
      </c>
      <c r="G166" s="9">
        <f t="shared" si="64"/>
        <v>360000</v>
      </c>
      <c r="H166" s="9">
        <f t="shared" si="64"/>
        <v>3317.12</v>
      </c>
      <c r="I166" s="9">
        <f t="shared" si="64"/>
        <v>356682.88</v>
      </c>
      <c r="J166" s="9">
        <f t="shared" si="64"/>
        <v>3317.12</v>
      </c>
      <c r="K166" s="9">
        <f t="shared" si="64"/>
        <v>0</v>
      </c>
      <c r="L166" s="9">
        <f t="shared" si="64"/>
        <v>356682.88</v>
      </c>
      <c r="M166" s="9">
        <f t="shared" si="64"/>
        <v>3317.12</v>
      </c>
      <c r="N166" s="9">
        <f t="shared" si="64"/>
        <v>3317.12</v>
      </c>
      <c r="O166" s="9">
        <f t="shared" si="64"/>
        <v>0</v>
      </c>
    </row>
    <row r="167" spans="1:15" ht="12.75">
      <c r="A167" s="13"/>
      <c r="B167" s="18" t="s">
        <v>282</v>
      </c>
      <c r="C167" s="19" t="s">
        <v>283</v>
      </c>
      <c r="D167" s="20">
        <v>1015000</v>
      </c>
      <c r="E167" s="20">
        <v>1045000</v>
      </c>
      <c r="F167" s="20">
        <v>80000</v>
      </c>
      <c r="G167" s="20">
        <f>D167-E167+F167</f>
        <v>50000</v>
      </c>
      <c r="H167" s="20">
        <v>3317.12</v>
      </c>
      <c r="I167" s="20">
        <f>G167-H167</f>
        <v>46682.88</v>
      </c>
      <c r="J167" s="20">
        <v>3317.12</v>
      </c>
      <c r="K167" s="23">
        <f>H167-J167</f>
        <v>0</v>
      </c>
      <c r="L167" s="23">
        <f>G167-J167</f>
        <v>46682.88</v>
      </c>
      <c r="M167" s="20">
        <v>3317.12</v>
      </c>
      <c r="N167" s="20">
        <v>3317.12</v>
      </c>
      <c r="O167" s="23">
        <f>J167-N167</f>
        <v>0</v>
      </c>
    </row>
    <row r="168" spans="1:15" ht="12.75">
      <c r="A168" s="13"/>
      <c r="B168" s="18" t="s">
        <v>284</v>
      </c>
      <c r="C168" s="19" t="s">
        <v>285</v>
      </c>
      <c r="D168" s="20">
        <v>13000</v>
      </c>
      <c r="E168" s="20">
        <v>13000</v>
      </c>
      <c r="F168" s="20">
        <v>10000</v>
      </c>
      <c r="G168" s="20">
        <f>D168-E168+F168</f>
        <v>10000</v>
      </c>
      <c r="H168" s="20">
        <v>0</v>
      </c>
      <c r="I168" s="20">
        <f>G168-H168</f>
        <v>10000</v>
      </c>
      <c r="J168" s="20">
        <v>0</v>
      </c>
      <c r="K168" s="23">
        <f>H168-J168</f>
        <v>0</v>
      </c>
      <c r="L168" s="23">
        <f>G168-J168</f>
        <v>10000</v>
      </c>
      <c r="M168" s="20">
        <v>0</v>
      </c>
      <c r="N168" s="20">
        <v>0</v>
      </c>
      <c r="O168" s="23">
        <f>J168-N168</f>
        <v>0</v>
      </c>
    </row>
    <row r="169" spans="1:15" ht="12.75">
      <c r="A169" s="13"/>
      <c r="B169" s="18" t="s">
        <v>286</v>
      </c>
      <c r="C169" s="19" t="s">
        <v>287</v>
      </c>
      <c r="D169" s="20">
        <v>371600</v>
      </c>
      <c r="E169" s="20">
        <v>371600</v>
      </c>
      <c r="F169" s="20">
        <v>300000</v>
      </c>
      <c r="G169" s="20">
        <f>D169-E169+F169</f>
        <v>300000</v>
      </c>
      <c r="H169" s="20">
        <v>0</v>
      </c>
      <c r="I169" s="20">
        <f>G169-H169</f>
        <v>300000</v>
      </c>
      <c r="J169" s="20">
        <v>0</v>
      </c>
      <c r="K169" s="23">
        <f>H169-J169</f>
        <v>0</v>
      </c>
      <c r="L169" s="23">
        <f>G169-J169</f>
        <v>300000</v>
      </c>
      <c r="M169" s="20">
        <v>0</v>
      </c>
      <c r="N169" s="20">
        <v>0</v>
      </c>
      <c r="O169" s="23">
        <f>J169-N169</f>
        <v>0</v>
      </c>
    </row>
    <row r="170" spans="1:15" ht="12.75">
      <c r="A170" s="13"/>
      <c r="B170" s="21"/>
      <c r="C170" s="19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ht="12.75">
      <c r="A171" s="13"/>
      <c r="B171" s="7" t="s">
        <v>288</v>
      </c>
      <c r="C171" s="8" t="s">
        <v>289</v>
      </c>
      <c r="D171" s="9">
        <f aca="true" t="shared" si="65" ref="D171:O171">SUBTOTAL(9,D172:D177)</f>
        <v>7603000</v>
      </c>
      <c r="E171" s="9">
        <f t="shared" si="65"/>
        <v>7634489.180000002</v>
      </c>
      <c r="F171" s="9">
        <f t="shared" si="65"/>
        <v>7811489.180000002</v>
      </c>
      <c r="G171" s="9">
        <f t="shared" si="65"/>
        <v>7780000</v>
      </c>
      <c r="H171" s="9">
        <f t="shared" si="65"/>
        <v>4546759.209999999</v>
      </c>
      <c r="I171" s="9">
        <f t="shared" si="65"/>
        <v>3233240.7900000005</v>
      </c>
      <c r="J171" s="9">
        <f t="shared" si="65"/>
        <v>4541604.209999999</v>
      </c>
      <c r="K171" s="9">
        <f t="shared" si="65"/>
        <v>5155</v>
      </c>
      <c r="L171" s="9">
        <f t="shared" si="65"/>
        <v>3238395.7900000005</v>
      </c>
      <c r="M171" s="9">
        <f t="shared" si="65"/>
        <v>4349227.279999999</v>
      </c>
      <c r="N171" s="9">
        <f t="shared" si="65"/>
        <v>4297880.759999999</v>
      </c>
      <c r="O171" s="9">
        <f t="shared" si="65"/>
        <v>243723.4500000002</v>
      </c>
    </row>
    <row r="172" spans="1:15" ht="12.75">
      <c r="A172" s="13"/>
      <c r="B172" s="18" t="s">
        <v>290</v>
      </c>
      <c r="C172" s="19" t="s">
        <v>291</v>
      </c>
      <c r="D172" s="20">
        <v>631000</v>
      </c>
      <c r="E172" s="20">
        <v>615574.36</v>
      </c>
      <c r="F172" s="20">
        <v>584574.36</v>
      </c>
      <c r="G172" s="20">
        <f>D172-E172+F172</f>
        <v>600000</v>
      </c>
      <c r="H172" s="20">
        <v>183770.03</v>
      </c>
      <c r="I172" s="20">
        <f>G172-H172</f>
        <v>416229.97</v>
      </c>
      <c r="J172" s="20">
        <v>178615.03</v>
      </c>
      <c r="K172" s="23">
        <f>H172-J172</f>
        <v>5155</v>
      </c>
      <c r="L172" s="23">
        <f>G172-J172</f>
        <v>421384.97</v>
      </c>
      <c r="M172" s="20">
        <v>178615.03</v>
      </c>
      <c r="N172" s="20">
        <v>178615.03</v>
      </c>
      <c r="O172" s="23">
        <f>J172-N172</f>
        <v>0</v>
      </c>
    </row>
    <row r="173" spans="1:15" ht="12.75">
      <c r="A173" s="13"/>
      <c r="B173" s="18" t="s">
        <v>292</v>
      </c>
      <c r="C173" s="19" t="s">
        <v>293</v>
      </c>
      <c r="D173" s="20">
        <v>0</v>
      </c>
      <c r="E173" s="20">
        <v>0</v>
      </c>
      <c r="F173" s="20">
        <v>0</v>
      </c>
      <c r="G173" s="20">
        <f>D173-E173+F173</f>
        <v>0</v>
      </c>
      <c r="H173" s="20">
        <v>0</v>
      </c>
      <c r="I173" s="20">
        <f>G173-H173</f>
        <v>0</v>
      </c>
      <c r="J173" s="20">
        <v>0</v>
      </c>
      <c r="K173" s="23">
        <f>H173-J173</f>
        <v>0</v>
      </c>
      <c r="L173" s="23">
        <f>G173-J173</f>
        <v>0</v>
      </c>
      <c r="M173" s="20">
        <v>0</v>
      </c>
      <c r="N173" s="20">
        <v>0</v>
      </c>
      <c r="O173" s="23">
        <f>J173-N173</f>
        <v>0</v>
      </c>
    </row>
    <row r="174" spans="1:15" ht="12.75">
      <c r="A174" s="13"/>
      <c r="B174" s="18" t="s">
        <v>294</v>
      </c>
      <c r="C174" s="19" t="s">
        <v>295</v>
      </c>
      <c r="D174" s="20">
        <v>182000</v>
      </c>
      <c r="E174" s="20">
        <v>158249.12</v>
      </c>
      <c r="F174" s="20">
        <v>156249.12</v>
      </c>
      <c r="G174" s="20">
        <f>D174-E174+F174</f>
        <v>180000</v>
      </c>
      <c r="H174" s="20">
        <v>36663.32</v>
      </c>
      <c r="I174" s="20">
        <f>G174-H174</f>
        <v>143336.68</v>
      </c>
      <c r="J174" s="20">
        <v>36663.32</v>
      </c>
      <c r="K174" s="23">
        <f>H174-J174</f>
        <v>0</v>
      </c>
      <c r="L174" s="23">
        <f>G174-J174</f>
        <v>143336.68</v>
      </c>
      <c r="M174" s="20">
        <v>35015.32</v>
      </c>
      <c r="N174" s="20">
        <v>33604.32</v>
      </c>
      <c r="O174" s="23">
        <f>J174-N174</f>
        <v>3059</v>
      </c>
    </row>
    <row r="175" spans="1:15" ht="12.75">
      <c r="A175" s="13"/>
      <c r="B175" s="18" t="s">
        <v>296</v>
      </c>
      <c r="C175" s="19" t="s">
        <v>297</v>
      </c>
      <c r="D175" s="20">
        <v>6790000</v>
      </c>
      <c r="E175" s="20">
        <v>6860665.700000001</v>
      </c>
      <c r="F175" s="20">
        <v>7070665.700000001</v>
      </c>
      <c r="G175" s="20">
        <f>D175-E175+F175</f>
        <v>7000000</v>
      </c>
      <c r="H175" s="20">
        <v>4326325.859999999</v>
      </c>
      <c r="I175" s="20">
        <f>G175-H175</f>
        <v>2673674.1400000006</v>
      </c>
      <c r="J175" s="20">
        <v>4326325.859999999</v>
      </c>
      <c r="K175" s="23">
        <f>H175-J175</f>
        <v>0</v>
      </c>
      <c r="L175" s="23">
        <f>G175-J175</f>
        <v>2673674.1400000006</v>
      </c>
      <c r="M175" s="20">
        <v>4135596.9299999997</v>
      </c>
      <c r="N175" s="20">
        <v>4085661.409999999</v>
      </c>
      <c r="O175" s="23">
        <f>J175-N175</f>
        <v>240664.4500000002</v>
      </c>
    </row>
    <row r="176" spans="1:15" ht="12.75">
      <c r="A176" s="13"/>
      <c r="B176" s="18" t="s">
        <v>298</v>
      </c>
      <c r="C176" s="19" t="s">
        <v>299</v>
      </c>
      <c r="D176" s="20">
        <v>0</v>
      </c>
      <c r="E176" s="20">
        <v>0</v>
      </c>
      <c r="F176" s="20">
        <v>0</v>
      </c>
      <c r="G176" s="20">
        <f>D176-E176+F176</f>
        <v>0</v>
      </c>
      <c r="H176" s="20">
        <v>0</v>
      </c>
      <c r="I176" s="20">
        <f>G176-H176</f>
        <v>0</v>
      </c>
      <c r="J176" s="20">
        <v>0</v>
      </c>
      <c r="K176" s="23">
        <f>H176-J176</f>
        <v>0</v>
      </c>
      <c r="L176" s="23">
        <f>G176-J176</f>
        <v>0</v>
      </c>
      <c r="M176" s="20">
        <v>0</v>
      </c>
      <c r="N176" s="20">
        <v>0</v>
      </c>
      <c r="O176" s="23">
        <f>J176-N176</f>
        <v>0</v>
      </c>
    </row>
    <row r="177" spans="1:15" ht="12.75">
      <c r="A177" s="13"/>
      <c r="B177" s="21"/>
      <c r="C177" s="19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</row>
    <row r="178" spans="1:15" ht="12.75">
      <c r="A178" s="13"/>
      <c r="B178" s="7" t="s">
        <v>300</v>
      </c>
      <c r="C178" s="8" t="s">
        <v>301</v>
      </c>
      <c r="D178" s="9">
        <f aca="true" t="shared" si="66" ref="D178:O178">SUBTOTAL(9,D179:D182)</f>
        <v>1565000</v>
      </c>
      <c r="E178" s="9">
        <f t="shared" si="66"/>
        <v>1505000</v>
      </c>
      <c r="F178" s="9">
        <f t="shared" si="66"/>
        <v>1495000</v>
      </c>
      <c r="G178" s="9">
        <f t="shared" si="66"/>
        <v>1555000</v>
      </c>
      <c r="H178" s="9">
        <f t="shared" si="66"/>
        <v>360784.19</v>
      </c>
      <c r="I178" s="9">
        <f t="shared" si="66"/>
        <v>1194215.81</v>
      </c>
      <c r="J178" s="9">
        <f t="shared" si="66"/>
        <v>156199.96000000002</v>
      </c>
      <c r="K178" s="9">
        <f t="shared" si="66"/>
        <v>204584.22999999998</v>
      </c>
      <c r="L178" s="9">
        <f t="shared" si="66"/>
        <v>1398800.04</v>
      </c>
      <c r="M178" s="9">
        <f t="shared" si="66"/>
        <v>156199.96000000002</v>
      </c>
      <c r="N178" s="9">
        <f t="shared" si="66"/>
        <v>156199.96000000002</v>
      </c>
      <c r="O178" s="9">
        <f t="shared" si="66"/>
        <v>0</v>
      </c>
    </row>
    <row r="179" spans="1:15" ht="12.75">
      <c r="A179" s="13"/>
      <c r="B179" s="18" t="s">
        <v>302</v>
      </c>
      <c r="C179" s="19" t="s">
        <v>303</v>
      </c>
      <c r="D179" s="20">
        <v>1210000</v>
      </c>
      <c r="E179" s="20">
        <v>1270000</v>
      </c>
      <c r="F179" s="20">
        <v>1260000</v>
      </c>
      <c r="G179" s="20">
        <f>D179-E179+F179</f>
        <v>1200000</v>
      </c>
      <c r="H179" s="20">
        <v>347144.99</v>
      </c>
      <c r="I179" s="20">
        <f>G179-H179</f>
        <v>852855.01</v>
      </c>
      <c r="J179" s="20">
        <v>142560.76</v>
      </c>
      <c r="K179" s="23">
        <f>H179-J179</f>
        <v>204584.22999999998</v>
      </c>
      <c r="L179" s="23">
        <f>G179-J179</f>
        <v>1057439.24</v>
      </c>
      <c r="M179" s="20">
        <v>142560.76</v>
      </c>
      <c r="N179" s="20">
        <v>142560.76</v>
      </c>
      <c r="O179" s="23">
        <f>J179-N179</f>
        <v>0</v>
      </c>
    </row>
    <row r="180" spans="1:15" ht="12.75">
      <c r="A180" s="13"/>
      <c r="B180" s="18" t="s">
        <v>304</v>
      </c>
      <c r="C180" s="19" t="s">
        <v>305</v>
      </c>
      <c r="D180" s="20">
        <v>340000</v>
      </c>
      <c r="E180" s="20">
        <v>220000</v>
      </c>
      <c r="F180" s="20">
        <v>220000</v>
      </c>
      <c r="G180" s="20">
        <f>D180-E180+F180</f>
        <v>340000</v>
      </c>
      <c r="H180" s="20">
        <v>13639.2</v>
      </c>
      <c r="I180" s="20">
        <f>G180-H180</f>
        <v>326360.8</v>
      </c>
      <c r="J180" s="20">
        <v>13639.2</v>
      </c>
      <c r="K180" s="23">
        <f>H180-J180</f>
        <v>0</v>
      </c>
      <c r="L180" s="23">
        <f>G180-J180</f>
        <v>326360.8</v>
      </c>
      <c r="M180" s="20">
        <v>13639.2</v>
      </c>
      <c r="N180" s="20">
        <v>13639.2</v>
      </c>
      <c r="O180" s="23">
        <f>J180-N180</f>
        <v>0</v>
      </c>
    </row>
    <row r="181" spans="1:15" ht="12.75">
      <c r="A181" s="13"/>
      <c r="B181" s="18" t="s">
        <v>306</v>
      </c>
      <c r="C181" s="19" t="s">
        <v>307</v>
      </c>
      <c r="D181" s="20">
        <v>15000</v>
      </c>
      <c r="E181" s="20">
        <v>15000</v>
      </c>
      <c r="F181" s="20">
        <v>15000</v>
      </c>
      <c r="G181" s="20">
        <f>D181-E181+F181</f>
        <v>15000</v>
      </c>
      <c r="H181" s="20">
        <v>0</v>
      </c>
      <c r="I181" s="20">
        <f>G181-H181</f>
        <v>15000</v>
      </c>
      <c r="J181" s="20">
        <v>0</v>
      </c>
      <c r="K181" s="23">
        <f>H181-J181</f>
        <v>0</v>
      </c>
      <c r="L181" s="23">
        <f>G181-J181</f>
        <v>15000</v>
      </c>
      <c r="M181" s="20">
        <v>0</v>
      </c>
      <c r="N181" s="20">
        <v>0</v>
      </c>
      <c r="O181" s="23">
        <f>J181-N181</f>
        <v>0</v>
      </c>
    </row>
    <row r="182" spans="1:15" ht="12.75">
      <c r="A182" s="13"/>
      <c r="B182" s="21"/>
      <c r="C182" s="19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</row>
    <row r="183" spans="1:15" ht="12.75">
      <c r="A183" s="13"/>
      <c r="B183" s="7" t="s">
        <v>308</v>
      </c>
      <c r="C183" s="8" t="s">
        <v>309</v>
      </c>
      <c r="D183" s="9">
        <f aca="true" t="shared" si="67" ref="D183:O183">SUBTOTAL(9,D184:D190)</f>
        <v>777293545</v>
      </c>
      <c r="E183" s="9">
        <f t="shared" si="67"/>
        <v>1276579432.4899998</v>
      </c>
      <c r="F183" s="9">
        <f t="shared" si="67"/>
        <v>1294788895.4899998</v>
      </c>
      <c r="G183" s="9">
        <f t="shared" si="67"/>
        <v>795503008</v>
      </c>
      <c r="H183" s="9">
        <f t="shared" si="67"/>
        <v>568683452.36</v>
      </c>
      <c r="I183" s="9">
        <f t="shared" si="67"/>
        <v>226819555.64</v>
      </c>
      <c r="J183" s="9">
        <f t="shared" si="67"/>
        <v>543893452.36</v>
      </c>
      <c r="K183" s="9">
        <f t="shared" si="67"/>
        <v>24790000</v>
      </c>
      <c r="L183" s="9">
        <f t="shared" si="67"/>
        <v>251609555.64</v>
      </c>
      <c r="M183" s="9">
        <f t="shared" si="67"/>
        <v>543893452.36</v>
      </c>
      <c r="N183" s="9">
        <f t="shared" si="67"/>
        <v>543892391.36</v>
      </c>
      <c r="O183" s="9">
        <f t="shared" si="67"/>
        <v>1061</v>
      </c>
    </row>
    <row r="184" spans="1:15" ht="12.75">
      <c r="A184" s="13"/>
      <c r="B184" s="18" t="s">
        <v>310</v>
      </c>
      <c r="C184" s="19" t="s">
        <v>311</v>
      </c>
      <c r="D184" s="20">
        <v>350000</v>
      </c>
      <c r="E184" s="20">
        <v>291039.6</v>
      </c>
      <c r="F184" s="20">
        <v>241039.6</v>
      </c>
      <c r="G184" s="20">
        <f aca="true" t="shared" si="68" ref="G184:G189">D184-E184+F184</f>
        <v>300000</v>
      </c>
      <c r="H184" s="20">
        <v>233732.8</v>
      </c>
      <c r="I184" s="20">
        <f aca="true" t="shared" si="69" ref="I184:I189">G184-H184</f>
        <v>66267.20000000001</v>
      </c>
      <c r="J184" s="20">
        <v>233732.8</v>
      </c>
      <c r="K184" s="23">
        <f aca="true" t="shared" si="70" ref="K184:K189">H184-J184</f>
        <v>0</v>
      </c>
      <c r="L184" s="23">
        <f aca="true" t="shared" si="71" ref="L184:L189">G184-J184</f>
        <v>66267.20000000001</v>
      </c>
      <c r="M184" s="20">
        <v>233732.8</v>
      </c>
      <c r="N184" s="20">
        <v>233732.8</v>
      </c>
      <c r="O184" s="23">
        <f aca="true" t="shared" si="72" ref="O184:O189">J184-N184</f>
        <v>0</v>
      </c>
    </row>
    <row r="185" spans="1:15" ht="12.75">
      <c r="A185" s="13"/>
      <c r="B185" s="18" t="s">
        <v>312</v>
      </c>
      <c r="C185" s="19" t="s">
        <v>313</v>
      </c>
      <c r="D185" s="20">
        <v>123813614</v>
      </c>
      <c r="E185" s="20">
        <v>97545255</v>
      </c>
      <c r="F185" s="20">
        <v>87893116</v>
      </c>
      <c r="G185" s="20">
        <f t="shared" si="68"/>
        <v>114161475</v>
      </c>
      <c r="H185" s="20">
        <v>90200503.89</v>
      </c>
      <c r="I185" s="20">
        <f t="shared" si="69"/>
        <v>23960971.11</v>
      </c>
      <c r="J185" s="20">
        <v>90200503.89</v>
      </c>
      <c r="K185" s="23">
        <f t="shared" si="70"/>
        <v>0</v>
      </c>
      <c r="L185" s="23">
        <f t="shared" si="71"/>
        <v>23960971.11</v>
      </c>
      <c r="M185" s="20">
        <v>90200503.89</v>
      </c>
      <c r="N185" s="20">
        <v>90199442.89</v>
      </c>
      <c r="O185" s="23">
        <f t="shared" si="72"/>
        <v>1061</v>
      </c>
    </row>
    <row r="186" spans="1:15" ht="12.75">
      <c r="A186" s="13"/>
      <c r="B186" s="18" t="s">
        <v>314</v>
      </c>
      <c r="C186" s="19" t="s">
        <v>315</v>
      </c>
      <c r="D186" s="20">
        <v>10000</v>
      </c>
      <c r="E186" s="20">
        <v>10000</v>
      </c>
      <c r="F186" s="20">
        <v>0</v>
      </c>
      <c r="G186" s="20">
        <f t="shared" si="68"/>
        <v>0</v>
      </c>
      <c r="H186" s="20">
        <v>0</v>
      </c>
      <c r="I186" s="20">
        <f t="shared" si="69"/>
        <v>0</v>
      </c>
      <c r="J186" s="20">
        <v>0</v>
      </c>
      <c r="K186" s="23">
        <f t="shared" si="70"/>
        <v>0</v>
      </c>
      <c r="L186" s="23">
        <f t="shared" si="71"/>
        <v>0</v>
      </c>
      <c r="M186" s="20">
        <v>0</v>
      </c>
      <c r="N186" s="20">
        <v>0</v>
      </c>
      <c r="O186" s="23">
        <f t="shared" si="72"/>
        <v>0</v>
      </c>
    </row>
    <row r="187" spans="1:15" ht="12.75">
      <c r="A187" s="13"/>
      <c r="B187" s="18" t="s">
        <v>316</v>
      </c>
      <c r="C187" s="19" t="s">
        <v>317</v>
      </c>
      <c r="D187" s="20">
        <v>28300000</v>
      </c>
      <c r="E187" s="20">
        <v>31210000</v>
      </c>
      <c r="F187" s="20">
        <v>27700000</v>
      </c>
      <c r="G187" s="20">
        <f t="shared" si="68"/>
        <v>24790000</v>
      </c>
      <c r="H187" s="20">
        <v>24790000</v>
      </c>
      <c r="I187" s="20">
        <f t="shared" si="69"/>
        <v>0</v>
      </c>
      <c r="J187" s="20">
        <v>0</v>
      </c>
      <c r="K187" s="23">
        <f t="shared" si="70"/>
        <v>24790000</v>
      </c>
      <c r="L187" s="23">
        <f t="shared" si="71"/>
        <v>24790000</v>
      </c>
      <c r="M187" s="20">
        <v>0</v>
      </c>
      <c r="N187" s="20">
        <v>0</v>
      </c>
      <c r="O187" s="23">
        <f t="shared" si="72"/>
        <v>0</v>
      </c>
    </row>
    <row r="188" spans="1:15" ht="12.75">
      <c r="A188" s="13"/>
      <c r="B188" s="18" t="s">
        <v>318</v>
      </c>
      <c r="C188" s="19" t="s">
        <v>319</v>
      </c>
      <c r="D188" s="20">
        <v>0</v>
      </c>
      <c r="E188" s="20">
        <v>0</v>
      </c>
      <c r="F188" s="20">
        <v>0</v>
      </c>
      <c r="G188" s="20">
        <f t="shared" si="68"/>
        <v>0</v>
      </c>
      <c r="H188" s="20">
        <v>0</v>
      </c>
      <c r="I188" s="20">
        <f t="shared" si="69"/>
        <v>0</v>
      </c>
      <c r="J188" s="20">
        <v>0</v>
      </c>
      <c r="K188" s="23">
        <f t="shared" si="70"/>
        <v>0</v>
      </c>
      <c r="L188" s="23">
        <f t="shared" si="71"/>
        <v>0</v>
      </c>
      <c r="M188" s="20">
        <v>0</v>
      </c>
      <c r="N188" s="20">
        <v>0</v>
      </c>
      <c r="O188" s="23">
        <f t="shared" si="72"/>
        <v>0</v>
      </c>
    </row>
    <row r="189" spans="1:15" ht="12.75">
      <c r="A189" s="13"/>
      <c r="B189" s="18" t="s">
        <v>320</v>
      </c>
      <c r="C189" s="19" t="s">
        <v>321</v>
      </c>
      <c r="D189" s="20">
        <v>624819931</v>
      </c>
      <c r="E189" s="20">
        <v>1147523137.8899999</v>
      </c>
      <c r="F189" s="20">
        <v>1178954739.8899999</v>
      </c>
      <c r="G189" s="20">
        <f t="shared" si="68"/>
        <v>656251533</v>
      </c>
      <c r="H189" s="20">
        <v>453459215.67</v>
      </c>
      <c r="I189" s="20">
        <f t="shared" si="69"/>
        <v>202792317.32999998</v>
      </c>
      <c r="J189" s="20">
        <v>453459215.67</v>
      </c>
      <c r="K189" s="23">
        <f t="shared" si="70"/>
        <v>0</v>
      </c>
      <c r="L189" s="23">
        <f t="shared" si="71"/>
        <v>202792317.32999998</v>
      </c>
      <c r="M189" s="20">
        <v>453459215.67</v>
      </c>
      <c r="N189" s="20">
        <v>453459215.67</v>
      </c>
      <c r="O189" s="23">
        <f t="shared" si="72"/>
        <v>0</v>
      </c>
    </row>
    <row r="190" spans="1:15" ht="12.75">
      <c r="A190" s="13"/>
      <c r="B190" s="14"/>
      <c r="C190" s="13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1:15" ht="12.75">
      <c r="A191" s="13"/>
      <c r="B191" s="24" t="str">
        <f>"TOTAL CAPITULO "&amp;B114&amp;":"</f>
        <v>TOTAL CAPITULO 3000:</v>
      </c>
      <c r="C191" s="24"/>
      <c r="D191" s="10">
        <f aca="true" t="shared" si="73" ref="D191:O191">SUBTOTAL(9,D116:D190)</f>
        <v>867993645</v>
      </c>
      <c r="E191" s="10">
        <f t="shared" si="73"/>
        <v>1398629827.6799998</v>
      </c>
      <c r="F191" s="10">
        <f t="shared" si="73"/>
        <v>1437213467.6799998</v>
      </c>
      <c r="G191" s="10">
        <f t="shared" si="73"/>
        <v>906577285</v>
      </c>
      <c r="H191" s="10">
        <f t="shared" si="73"/>
        <v>649256112.81</v>
      </c>
      <c r="I191" s="10">
        <f t="shared" si="73"/>
        <v>257321172.19</v>
      </c>
      <c r="J191" s="10">
        <f t="shared" si="73"/>
        <v>594635093.48</v>
      </c>
      <c r="K191" s="10">
        <f t="shared" si="73"/>
        <v>54621019.33</v>
      </c>
      <c r="L191" s="10">
        <f t="shared" si="73"/>
        <v>311942191.52</v>
      </c>
      <c r="M191" s="10">
        <f t="shared" si="73"/>
        <v>594442716.55</v>
      </c>
      <c r="N191" s="10">
        <f t="shared" si="73"/>
        <v>594372213.04</v>
      </c>
      <c r="O191" s="10">
        <f t="shared" si="73"/>
        <v>262880.4400000002</v>
      </c>
    </row>
    <row r="192" spans="1:15" ht="12.75">
      <c r="A192" s="13"/>
      <c r="B192" s="14"/>
      <c r="C192" s="13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1:15" ht="25.5">
      <c r="A193" s="13"/>
      <c r="B193" s="5" t="s">
        <v>322</v>
      </c>
      <c r="C193" s="11" t="s">
        <v>323</v>
      </c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</row>
    <row r="194" spans="1:15" ht="12.75">
      <c r="A194" s="13"/>
      <c r="B194" s="14"/>
      <c r="C194" s="13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</row>
    <row r="195" spans="1:15" ht="25.5">
      <c r="A195" s="13"/>
      <c r="B195" s="7" t="s">
        <v>324</v>
      </c>
      <c r="C195" s="8" t="s">
        <v>325</v>
      </c>
      <c r="D195" s="9">
        <f aca="true" t="shared" si="74" ref="D195:O195">SUBTOTAL(9,D196:D197)</f>
        <v>86350000</v>
      </c>
      <c r="E195" s="9">
        <f t="shared" si="74"/>
        <v>115986650.12</v>
      </c>
      <c r="F195" s="9">
        <f t="shared" si="74"/>
        <v>172738725.12</v>
      </c>
      <c r="G195" s="9">
        <f t="shared" si="74"/>
        <v>143102075</v>
      </c>
      <c r="H195" s="9">
        <f t="shared" si="74"/>
        <v>27515424.88</v>
      </c>
      <c r="I195" s="9">
        <f t="shared" si="74"/>
        <v>115586650.12</v>
      </c>
      <c r="J195" s="9">
        <f t="shared" si="74"/>
        <v>27115424.88</v>
      </c>
      <c r="K195" s="9">
        <f t="shared" si="74"/>
        <v>400000</v>
      </c>
      <c r="L195" s="9">
        <f t="shared" si="74"/>
        <v>115986650.12</v>
      </c>
      <c r="M195" s="9">
        <f t="shared" si="74"/>
        <v>27115424.88</v>
      </c>
      <c r="N195" s="9">
        <f t="shared" si="74"/>
        <v>27115424.88</v>
      </c>
      <c r="O195" s="9">
        <f t="shared" si="74"/>
        <v>0</v>
      </c>
    </row>
    <row r="196" spans="1:15" ht="12.75">
      <c r="A196" s="13"/>
      <c r="B196" s="18" t="s">
        <v>326</v>
      </c>
      <c r="C196" s="19" t="s">
        <v>327</v>
      </c>
      <c r="D196" s="20">
        <v>86350000</v>
      </c>
      <c r="E196" s="20">
        <v>115986650.12</v>
      </c>
      <c r="F196" s="20">
        <v>172738725.12</v>
      </c>
      <c r="G196" s="20">
        <f>D196-E196+F196</f>
        <v>143102075</v>
      </c>
      <c r="H196" s="20">
        <v>27515424.88</v>
      </c>
      <c r="I196" s="20">
        <f>G196-H196</f>
        <v>115586650.12</v>
      </c>
      <c r="J196" s="20">
        <v>27115424.88</v>
      </c>
      <c r="K196" s="23">
        <f>H196-J196</f>
        <v>400000</v>
      </c>
      <c r="L196" s="23">
        <f>G196-J196</f>
        <v>115986650.12</v>
      </c>
      <c r="M196" s="20">
        <v>27115424.88</v>
      </c>
      <c r="N196" s="20">
        <v>27115424.88</v>
      </c>
      <c r="O196" s="23">
        <f>J196-N196</f>
        <v>0</v>
      </c>
    </row>
    <row r="197" spans="1:15" ht="12.75">
      <c r="A197" s="13"/>
      <c r="B197" s="14"/>
      <c r="C197" s="13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</row>
    <row r="198" spans="1:15" ht="12.75">
      <c r="A198" s="13"/>
      <c r="B198" s="7" t="s">
        <v>328</v>
      </c>
      <c r="C198" s="8" t="s">
        <v>329</v>
      </c>
      <c r="D198" s="9">
        <f aca="true" t="shared" si="75" ref="D198:O198">SUBTOTAL(9,D199:D199)</f>
        <v>0</v>
      </c>
      <c r="E198" s="9">
        <f t="shared" si="75"/>
        <v>0</v>
      </c>
      <c r="F198" s="9">
        <f t="shared" si="75"/>
        <v>0</v>
      </c>
      <c r="G198" s="9">
        <f t="shared" si="75"/>
        <v>0</v>
      </c>
      <c r="H198" s="9">
        <f t="shared" si="75"/>
        <v>0</v>
      </c>
      <c r="I198" s="9">
        <f t="shared" si="75"/>
        <v>0</v>
      </c>
      <c r="J198" s="9">
        <f t="shared" si="75"/>
        <v>0</v>
      </c>
      <c r="K198" s="9">
        <f t="shared" si="75"/>
        <v>0</v>
      </c>
      <c r="L198" s="9">
        <f t="shared" si="75"/>
        <v>0</v>
      </c>
      <c r="M198" s="9">
        <f t="shared" si="75"/>
        <v>0</v>
      </c>
      <c r="N198" s="9">
        <f t="shared" si="75"/>
        <v>0</v>
      </c>
      <c r="O198" s="9">
        <f t="shared" si="75"/>
        <v>0</v>
      </c>
    </row>
    <row r="199" spans="1:15" ht="12.75">
      <c r="A199" s="13"/>
      <c r="B199" s="14"/>
      <c r="C199" s="13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</row>
    <row r="200" spans="1:15" ht="12.75">
      <c r="A200" s="13"/>
      <c r="B200" s="7" t="s">
        <v>330</v>
      </c>
      <c r="C200" s="8" t="s">
        <v>331</v>
      </c>
      <c r="D200" s="9">
        <f aca="true" t="shared" si="76" ref="D200:O200">SUBTOTAL(9,D201:D201)</f>
        <v>0</v>
      </c>
      <c r="E200" s="9">
        <f t="shared" si="76"/>
        <v>0</v>
      </c>
      <c r="F200" s="9">
        <f t="shared" si="76"/>
        <v>0</v>
      </c>
      <c r="G200" s="9">
        <f t="shared" si="76"/>
        <v>0</v>
      </c>
      <c r="H200" s="9">
        <f t="shared" si="76"/>
        <v>0</v>
      </c>
      <c r="I200" s="9">
        <f t="shared" si="76"/>
        <v>0</v>
      </c>
      <c r="J200" s="9">
        <f t="shared" si="76"/>
        <v>0</v>
      </c>
      <c r="K200" s="9">
        <f t="shared" si="76"/>
        <v>0</v>
      </c>
      <c r="L200" s="9">
        <f t="shared" si="76"/>
        <v>0</v>
      </c>
      <c r="M200" s="9">
        <f t="shared" si="76"/>
        <v>0</v>
      </c>
      <c r="N200" s="9">
        <f t="shared" si="76"/>
        <v>0</v>
      </c>
      <c r="O200" s="9">
        <f t="shared" si="76"/>
        <v>0</v>
      </c>
    </row>
    <row r="201" spans="1:15" ht="12.75">
      <c r="A201" s="13"/>
      <c r="B201" s="14"/>
      <c r="C201" s="13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</row>
    <row r="202" spans="1:15" ht="12.75">
      <c r="A202" s="13"/>
      <c r="B202" s="7" t="s">
        <v>332</v>
      </c>
      <c r="C202" s="8" t="s">
        <v>333</v>
      </c>
      <c r="D202" s="9">
        <f aca="true" t="shared" si="77" ref="D202:O202">SUBTOTAL(9,D203:D203)</f>
        <v>0</v>
      </c>
      <c r="E202" s="9">
        <f t="shared" si="77"/>
        <v>0</v>
      </c>
      <c r="F202" s="9">
        <f t="shared" si="77"/>
        <v>0</v>
      </c>
      <c r="G202" s="9">
        <f t="shared" si="77"/>
        <v>0</v>
      </c>
      <c r="H202" s="9">
        <f t="shared" si="77"/>
        <v>0</v>
      </c>
      <c r="I202" s="9">
        <f t="shared" si="77"/>
        <v>0</v>
      </c>
      <c r="J202" s="9">
        <f t="shared" si="77"/>
        <v>0</v>
      </c>
      <c r="K202" s="9">
        <f t="shared" si="77"/>
        <v>0</v>
      </c>
      <c r="L202" s="9">
        <f t="shared" si="77"/>
        <v>0</v>
      </c>
      <c r="M202" s="9">
        <f t="shared" si="77"/>
        <v>0</v>
      </c>
      <c r="N202" s="9">
        <f t="shared" si="77"/>
        <v>0</v>
      </c>
      <c r="O202" s="9">
        <f t="shared" si="77"/>
        <v>0</v>
      </c>
    </row>
    <row r="203" spans="1:15" ht="12.75">
      <c r="A203" s="13"/>
      <c r="B203" s="14"/>
      <c r="C203" s="13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</row>
    <row r="204" spans="1:15" ht="12.75">
      <c r="A204" s="13"/>
      <c r="B204" s="7" t="s">
        <v>334</v>
      </c>
      <c r="C204" s="8" t="s">
        <v>335</v>
      </c>
      <c r="D204" s="9">
        <f aca="true" t="shared" si="78" ref="D204:O204">SUBTOTAL(9,D205:D205)</f>
        <v>0</v>
      </c>
      <c r="E204" s="9">
        <f t="shared" si="78"/>
        <v>0</v>
      </c>
      <c r="F204" s="9">
        <f t="shared" si="78"/>
        <v>0</v>
      </c>
      <c r="G204" s="9">
        <f t="shared" si="78"/>
        <v>0</v>
      </c>
      <c r="H204" s="9">
        <f t="shared" si="78"/>
        <v>0</v>
      </c>
      <c r="I204" s="9">
        <f t="shared" si="78"/>
        <v>0</v>
      </c>
      <c r="J204" s="9">
        <f t="shared" si="78"/>
        <v>0</v>
      </c>
      <c r="K204" s="9">
        <f t="shared" si="78"/>
        <v>0</v>
      </c>
      <c r="L204" s="9">
        <f t="shared" si="78"/>
        <v>0</v>
      </c>
      <c r="M204" s="9">
        <f t="shared" si="78"/>
        <v>0</v>
      </c>
      <c r="N204" s="9">
        <f t="shared" si="78"/>
        <v>0</v>
      </c>
      <c r="O204" s="9">
        <f t="shared" si="78"/>
        <v>0</v>
      </c>
    </row>
    <row r="205" spans="1:15" ht="12.75">
      <c r="A205" s="13"/>
      <c r="B205" s="14"/>
      <c r="C205" s="13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</row>
    <row r="206" spans="1:15" ht="25.5">
      <c r="A206" s="13"/>
      <c r="B206" s="7" t="s">
        <v>336</v>
      </c>
      <c r="C206" s="8" t="s">
        <v>337</v>
      </c>
      <c r="D206" s="9">
        <f aca="true" t="shared" si="79" ref="D206:O206">SUBTOTAL(9,D207:D207)</f>
        <v>0</v>
      </c>
      <c r="E206" s="9">
        <f t="shared" si="79"/>
        <v>0</v>
      </c>
      <c r="F206" s="9">
        <f t="shared" si="79"/>
        <v>0</v>
      </c>
      <c r="G206" s="9">
        <f t="shared" si="79"/>
        <v>0</v>
      </c>
      <c r="H206" s="9">
        <f t="shared" si="79"/>
        <v>0</v>
      </c>
      <c r="I206" s="9">
        <f t="shared" si="79"/>
        <v>0</v>
      </c>
      <c r="J206" s="9">
        <f t="shared" si="79"/>
        <v>0</v>
      </c>
      <c r="K206" s="9">
        <f t="shared" si="79"/>
        <v>0</v>
      </c>
      <c r="L206" s="9">
        <f t="shared" si="79"/>
        <v>0</v>
      </c>
      <c r="M206" s="9">
        <f t="shared" si="79"/>
        <v>0</v>
      </c>
      <c r="N206" s="9">
        <f t="shared" si="79"/>
        <v>0</v>
      </c>
      <c r="O206" s="9">
        <f t="shared" si="79"/>
        <v>0</v>
      </c>
    </row>
    <row r="207" spans="1:15" ht="12.75">
      <c r="A207" s="13"/>
      <c r="B207" s="14"/>
      <c r="C207" s="13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</row>
    <row r="208" spans="1:15" ht="12.75">
      <c r="A208" s="13"/>
      <c r="B208" s="7" t="s">
        <v>338</v>
      </c>
      <c r="C208" s="8" t="s">
        <v>339</v>
      </c>
      <c r="D208" s="9">
        <f aca="true" t="shared" si="80" ref="D208:O208">SUBTOTAL(9,D209:D209)</f>
        <v>0</v>
      </c>
      <c r="E208" s="9">
        <f t="shared" si="80"/>
        <v>0</v>
      </c>
      <c r="F208" s="9">
        <f t="shared" si="80"/>
        <v>0</v>
      </c>
      <c r="G208" s="9">
        <f t="shared" si="80"/>
        <v>0</v>
      </c>
      <c r="H208" s="9">
        <f t="shared" si="80"/>
        <v>0</v>
      </c>
      <c r="I208" s="9">
        <f t="shared" si="80"/>
        <v>0</v>
      </c>
      <c r="J208" s="9">
        <f t="shared" si="80"/>
        <v>0</v>
      </c>
      <c r="K208" s="9">
        <f t="shared" si="80"/>
        <v>0</v>
      </c>
      <c r="L208" s="9">
        <f t="shared" si="80"/>
        <v>0</v>
      </c>
      <c r="M208" s="9">
        <f t="shared" si="80"/>
        <v>0</v>
      </c>
      <c r="N208" s="9">
        <f t="shared" si="80"/>
        <v>0</v>
      </c>
      <c r="O208" s="9">
        <f t="shared" si="80"/>
        <v>0</v>
      </c>
    </row>
    <row r="209" spans="1:15" ht="12.75">
      <c r="A209" s="13"/>
      <c r="B209" s="14"/>
      <c r="C209" s="13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</row>
    <row r="210" spans="1:15" ht="12.75">
      <c r="A210" s="13"/>
      <c r="B210" s="24" t="str">
        <f>"TOTAL CAPITULO "&amp;B193&amp;":"</f>
        <v>TOTAL CAPITULO 4000:</v>
      </c>
      <c r="C210" s="25"/>
      <c r="D210" s="10">
        <f aca="true" t="shared" si="81" ref="D210:O210">SUBTOTAL(9,D195:D209)</f>
        <v>86350000</v>
      </c>
      <c r="E210" s="10">
        <f t="shared" si="81"/>
        <v>115986650.12</v>
      </c>
      <c r="F210" s="10">
        <f t="shared" si="81"/>
        <v>172738725.12</v>
      </c>
      <c r="G210" s="10">
        <f t="shared" si="81"/>
        <v>143102075</v>
      </c>
      <c r="H210" s="10">
        <f t="shared" si="81"/>
        <v>27515424.88</v>
      </c>
      <c r="I210" s="10">
        <f t="shared" si="81"/>
        <v>115586650.12</v>
      </c>
      <c r="J210" s="10">
        <f t="shared" si="81"/>
        <v>27115424.88</v>
      </c>
      <c r="K210" s="10">
        <f t="shared" si="81"/>
        <v>400000</v>
      </c>
      <c r="L210" s="10">
        <f t="shared" si="81"/>
        <v>115986650.12</v>
      </c>
      <c r="M210" s="10">
        <f t="shared" si="81"/>
        <v>27115424.88</v>
      </c>
      <c r="N210" s="10">
        <f t="shared" si="81"/>
        <v>27115424.88</v>
      </c>
      <c r="O210" s="10">
        <f t="shared" si="81"/>
        <v>0</v>
      </c>
    </row>
    <row r="211" spans="1:15" ht="12.75">
      <c r="A211" s="13"/>
      <c r="B211" s="14"/>
      <c r="C211" s="13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</row>
    <row r="212" spans="1:15" ht="12.75">
      <c r="A212" s="13"/>
      <c r="B212" s="5" t="s">
        <v>340</v>
      </c>
      <c r="C212" s="6" t="s">
        <v>341</v>
      </c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</row>
    <row r="213" spans="1:15" ht="12.75">
      <c r="A213" s="13"/>
      <c r="B213" s="14"/>
      <c r="C213" s="13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</row>
    <row r="214" spans="1:15" ht="12.75">
      <c r="A214" s="13"/>
      <c r="B214" s="7" t="s">
        <v>342</v>
      </c>
      <c r="C214" s="8" t="s">
        <v>343</v>
      </c>
      <c r="D214" s="9">
        <f aca="true" t="shared" si="82" ref="D214:O214">SUBTOTAL(9,D215:D219)</f>
        <v>1349000</v>
      </c>
      <c r="E214" s="9">
        <f t="shared" si="82"/>
        <v>2009000</v>
      </c>
      <c r="F214" s="9">
        <f t="shared" si="82"/>
        <v>2009000</v>
      </c>
      <c r="G214" s="9">
        <f t="shared" si="82"/>
        <v>1349000</v>
      </c>
      <c r="H214" s="9">
        <f t="shared" si="82"/>
        <v>754467.85</v>
      </c>
      <c r="I214" s="9">
        <f t="shared" si="82"/>
        <v>594532.15</v>
      </c>
      <c r="J214" s="9">
        <f t="shared" si="82"/>
        <v>64414.85</v>
      </c>
      <c r="K214" s="9">
        <f t="shared" si="82"/>
        <v>690053</v>
      </c>
      <c r="L214" s="9">
        <f t="shared" si="82"/>
        <v>1284585.15</v>
      </c>
      <c r="M214" s="9">
        <f t="shared" si="82"/>
        <v>64414.85</v>
      </c>
      <c r="N214" s="9">
        <f t="shared" si="82"/>
        <v>64414.85</v>
      </c>
      <c r="O214" s="9">
        <f t="shared" si="82"/>
        <v>0</v>
      </c>
    </row>
    <row r="215" spans="1:15" ht="12.75">
      <c r="A215" s="13"/>
      <c r="B215" s="18" t="s">
        <v>344</v>
      </c>
      <c r="C215" s="19" t="s">
        <v>345</v>
      </c>
      <c r="D215" s="20">
        <v>220000</v>
      </c>
      <c r="E215" s="20">
        <v>365000</v>
      </c>
      <c r="F215" s="20">
        <v>365000</v>
      </c>
      <c r="G215" s="20">
        <f>D215-E215+F215</f>
        <v>220000</v>
      </c>
      <c r="H215" s="20">
        <v>217553</v>
      </c>
      <c r="I215" s="20">
        <f>G215-H215</f>
        <v>2447</v>
      </c>
      <c r="J215" s="20">
        <v>0</v>
      </c>
      <c r="K215" s="23">
        <f>H215-J215</f>
        <v>217553</v>
      </c>
      <c r="L215" s="23">
        <f>G215-J215</f>
        <v>220000</v>
      </c>
      <c r="M215" s="20">
        <v>0</v>
      </c>
      <c r="N215" s="20">
        <v>0</v>
      </c>
      <c r="O215" s="23">
        <f>J215-N215</f>
        <v>0</v>
      </c>
    </row>
    <row r="216" spans="1:15" ht="12.75">
      <c r="A216" s="13"/>
      <c r="B216" s="18" t="s">
        <v>346</v>
      </c>
      <c r="C216" s="19" t="s">
        <v>347</v>
      </c>
      <c r="D216" s="20">
        <v>62000</v>
      </c>
      <c r="E216" s="20">
        <v>52000</v>
      </c>
      <c r="F216" s="20">
        <v>52000</v>
      </c>
      <c r="G216" s="20">
        <f>D216-E216+F216</f>
        <v>62000</v>
      </c>
      <c r="H216" s="20">
        <v>0</v>
      </c>
      <c r="I216" s="20">
        <f>G216-H216</f>
        <v>62000</v>
      </c>
      <c r="J216" s="20">
        <v>0</v>
      </c>
      <c r="K216" s="23">
        <f>H216-J216</f>
        <v>0</v>
      </c>
      <c r="L216" s="23">
        <f>G216-J216</f>
        <v>62000</v>
      </c>
      <c r="M216" s="20">
        <v>0</v>
      </c>
      <c r="N216" s="20">
        <v>0</v>
      </c>
      <c r="O216" s="23">
        <f>J216-N216</f>
        <v>0</v>
      </c>
    </row>
    <row r="217" spans="1:15" ht="12.75">
      <c r="A217" s="13"/>
      <c r="B217" s="18" t="s">
        <v>348</v>
      </c>
      <c r="C217" s="19" t="s">
        <v>349</v>
      </c>
      <c r="D217" s="20">
        <v>1000000</v>
      </c>
      <c r="E217" s="20">
        <v>1500000</v>
      </c>
      <c r="F217" s="20">
        <v>1500000</v>
      </c>
      <c r="G217" s="20">
        <f>D217-E217+F217</f>
        <v>1000000</v>
      </c>
      <c r="H217" s="20">
        <v>473496.52</v>
      </c>
      <c r="I217" s="20">
        <f>G217-H217</f>
        <v>526503.48</v>
      </c>
      <c r="J217" s="20">
        <v>43496.52</v>
      </c>
      <c r="K217" s="23">
        <f>H217-J217</f>
        <v>430000</v>
      </c>
      <c r="L217" s="23">
        <f>G217-J217</f>
        <v>956503.48</v>
      </c>
      <c r="M217" s="20">
        <v>43496.52</v>
      </c>
      <c r="N217" s="20">
        <v>43496.52</v>
      </c>
      <c r="O217" s="23">
        <f>J217-N217</f>
        <v>0</v>
      </c>
    </row>
    <row r="218" spans="1:15" ht="12.75">
      <c r="A218" s="13"/>
      <c r="B218" s="18" t="s">
        <v>350</v>
      </c>
      <c r="C218" s="19" t="s">
        <v>351</v>
      </c>
      <c r="D218" s="20">
        <v>67000</v>
      </c>
      <c r="E218" s="20">
        <v>92000</v>
      </c>
      <c r="F218" s="20">
        <v>92000</v>
      </c>
      <c r="G218" s="20">
        <f>D218-E218+F218</f>
        <v>67000</v>
      </c>
      <c r="H218" s="20">
        <v>63418.33</v>
      </c>
      <c r="I218" s="20">
        <f>G218-H218</f>
        <v>3581.6699999999983</v>
      </c>
      <c r="J218" s="20">
        <v>20918.33</v>
      </c>
      <c r="K218" s="23">
        <f>H218-J218</f>
        <v>42500</v>
      </c>
      <c r="L218" s="23">
        <f>G218-J218</f>
        <v>46081.67</v>
      </c>
      <c r="M218" s="20">
        <v>20918.33</v>
      </c>
      <c r="N218" s="20">
        <v>20918.33</v>
      </c>
      <c r="O218" s="23">
        <f>J218-N218</f>
        <v>0</v>
      </c>
    </row>
    <row r="219" spans="1:15" ht="12.75">
      <c r="A219" s="13"/>
      <c r="B219" s="21"/>
      <c r="C219" s="19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ht="12.75">
      <c r="A220" s="13"/>
      <c r="B220" s="7" t="s">
        <v>352</v>
      </c>
      <c r="C220" s="8" t="s">
        <v>353</v>
      </c>
      <c r="D220" s="9">
        <f aca="true" t="shared" si="83" ref="D220:O220">SUBTOTAL(9,D221:D224)</f>
        <v>101000</v>
      </c>
      <c r="E220" s="9">
        <f t="shared" si="83"/>
        <v>101000</v>
      </c>
      <c r="F220" s="9">
        <f t="shared" si="83"/>
        <v>101000</v>
      </c>
      <c r="G220" s="9">
        <f t="shared" si="83"/>
        <v>101000</v>
      </c>
      <c r="H220" s="9">
        <f t="shared" si="83"/>
        <v>40000</v>
      </c>
      <c r="I220" s="9">
        <f t="shared" si="83"/>
        <v>61000</v>
      </c>
      <c r="J220" s="9">
        <f t="shared" si="83"/>
        <v>0</v>
      </c>
      <c r="K220" s="9">
        <f t="shared" si="83"/>
        <v>40000</v>
      </c>
      <c r="L220" s="9">
        <f t="shared" si="83"/>
        <v>101000</v>
      </c>
      <c r="M220" s="9">
        <f t="shared" si="83"/>
        <v>0</v>
      </c>
      <c r="N220" s="9">
        <f t="shared" si="83"/>
        <v>0</v>
      </c>
      <c r="O220" s="9">
        <f t="shared" si="83"/>
        <v>0</v>
      </c>
    </row>
    <row r="221" spans="1:15" ht="12.75">
      <c r="A221" s="13"/>
      <c r="B221" s="18" t="s">
        <v>354</v>
      </c>
      <c r="C221" s="19" t="s">
        <v>355</v>
      </c>
      <c r="D221" s="20">
        <v>0</v>
      </c>
      <c r="E221" s="20">
        <v>0</v>
      </c>
      <c r="F221" s="20">
        <v>0</v>
      </c>
      <c r="G221" s="20">
        <f>D221-E221+F221</f>
        <v>0</v>
      </c>
      <c r="H221" s="20">
        <v>0</v>
      </c>
      <c r="I221" s="20">
        <f>G221-H221</f>
        <v>0</v>
      </c>
      <c r="J221" s="20">
        <v>0</v>
      </c>
      <c r="K221" s="23">
        <f>H221-J221</f>
        <v>0</v>
      </c>
      <c r="L221" s="23">
        <f>G221-J221</f>
        <v>0</v>
      </c>
      <c r="M221" s="20">
        <v>0</v>
      </c>
      <c r="N221" s="20">
        <v>0</v>
      </c>
      <c r="O221" s="23">
        <f>J221-N221</f>
        <v>0</v>
      </c>
    </row>
    <row r="222" spans="1:15" ht="12.75">
      <c r="A222" s="13"/>
      <c r="B222" s="18" t="s">
        <v>356</v>
      </c>
      <c r="C222" s="19" t="s">
        <v>357</v>
      </c>
      <c r="D222" s="20">
        <v>81000</v>
      </c>
      <c r="E222" s="20">
        <v>81000</v>
      </c>
      <c r="F222" s="20">
        <v>81000</v>
      </c>
      <c r="G222" s="20">
        <f>D222-E222+F222</f>
        <v>81000</v>
      </c>
      <c r="H222" s="20">
        <v>40000</v>
      </c>
      <c r="I222" s="20">
        <f>G222-H222</f>
        <v>41000</v>
      </c>
      <c r="J222" s="20">
        <v>0</v>
      </c>
      <c r="K222" s="23">
        <f>H222-J222</f>
        <v>40000</v>
      </c>
      <c r="L222" s="23">
        <f>G222-J222</f>
        <v>81000</v>
      </c>
      <c r="M222" s="20">
        <v>0</v>
      </c>
      <c r="N222" s="20">
        <v>0</v>
      </c>
      <c r="O222" s="23">
        <f>J222-N222</f>
        <v>0</v>
      </c>
    </row>
    <row r="223" spans="1:15" ht="12.75">
      <c r="A223" s="13"/>
      <c r="B223" s="18" t="s">
        <v>358</v>
      </c>
      <c r="C223" s="19" t="s">
        <v>359</v>
      </c>
      <c r="D223" s="20">
        <v>20000</v>
      </c>
      <c r="E223" s="20">
        <v>20000</v>
      </c>
      <c r="F223" s="20">
        <v>20000</v>
      </c>
      <c r="G223" s="20">
        <f>D223-E223+F223</f>
        <v>20000</v>
      </c>
      <c r="H223" s="20">
        <v>0</v>
      </c>
      <c r="I223" s="20">
        <f>G223-H223</f>
        <v>20000</v>
      </c>
      <c r="J223" s="20">
        <v>0</v>
      </c>
      <c r="K223" s="23">
        <f>H223-J223</f>
        <v>0</v>
      </c>
      <c r="L223" s="23">
        <f>G223-J223</f>
        <v>20000</v>
      </c>
      <c r="M223" s="20">
        <v>0</v>
      </c>
      <c r="N223" s="20">
        <v>0</v>
      </c>
      <c r="O223" s="23">
        <f>J223-N223</f>
        <v>0</v>
      </c>
    </row>
    <row r="224" spans="1:15" ht="12.75">
      <c r="A224" s="13"/>
      <c r="B224" s="21"/>
      <c r="C224" s="19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</row>
    <row r="225" spans="1:15" ht="12.75">
      <c r="A225" s="13"/>
      <c r="B225" s="7" t="s">
        <v>360</v>
      </c>
      <c r="C225" s="8" t="s">
        <v>361</v>
      </c>
      <c r="D225" s="9">
        <f aca="true" t="shared" si="84" ref="D225:O225">SUBTOTAL(9,D226:D228)</f>
        <v>320000</v>
      </c>
      <c r="E225" s="9">
        <f t="shared" si="84"/>
        <v>320350</v>
      </c>
      <c r="F225" s="9">
        <f t="shared" si="84"/>
        <v>320350</v>
      </c>
      <c r="G225" s="9">
        <f t="shared" si="84"/>
        <v>320000</v>
      </c>
      <c r="H225" s="9">
        <f t="shared" si="84"/>
        <v>21668.879999999997</v>
      </c>
      <c r="I225" s="9">
        <f t="shared" si="84"/>
        <v>298331.12</v>
      </c>
      <c r="J225" s="9">
        <f t="shared" si="84"/>
        <v>15321.279999999999</v>
      </c>
      <c r="K225" s="9">
        <f t="shared" si="84"/>
        <v>6347.6</v>
      </c>
      <c r="L225" s="9">
        <f t="shared" si="84"/>
        <v>304678.72</v>
      </c>
      <c r="M225" s="9">
        <f t="shared" si="84"/>
        <v>15321.279999999999</v>
      </c>
      <c r="N225" s="9">
        <f t="shared" si="84"/>
        <v>15321.279999999999</v>
      </c>
      <c r="O225" s="9">
        <f t="shared" si="84"/>
        <v>0</v>
      </c>
    </row>
    <row r="226" spans="1:15" ht="12.75">
      <c r="A226" s="13"/>
      <c r="B226" s="18" t="s">
        <v>362</v>
      </c>
      <c r="C226" s="19" t="s">
        <v>363</v>
      </c>
      <c r="D226" s="20">
        <v>315000</v>
      </c>
      <c r="E226" s="20">
        <v>315350</v>
      </c>
      <c r="F226" s="20">
        <v>315000</v>
      </c>
      <c r="G226" s="20">
        <f>D226-E226+F226</f>
        <v>314650</v>
      </c>
      <c r="H226" s="20">
        <v>16318.88</v>
      </c>
      <c r="I226" s="20">
        <f>G226-H226</f>
        <v>298331.12</v>
      </c>
      <c r="J226" s="20">
        <v>15321.279999999999</v>
      </c>
      <c r="K226" s="23">
        <f>H226-J226</f>
        <v>997.6000000000004</v>
      </c>
      <c r="L226" s="23">
        <f>G226-J226</f>
        <v>299328.72</v>
      </c>
      <c r="M226" s="20">
        <v>15321.279999999999</v>
      </c>
      <c r="N226" s="20">
        <v>15321.279999999999</v>
      </c>
      <c r="O226" s="23">
        <f>J226-N226</f>
        <v>0</v>
      </c>
    </row>
    <row r="227" spans="1:15" ht="12.75">
      <c r="A227" s="13"/>
      <c r="B227" s="18" t="s">
        <v>364</v>
      </c>
      <c r="C227" s="19" t="s">
        <v>365</v>
      </c>
      <c r="D227" s="20">
        <v>5000</v>
      </c>
      <c r="E227" s="20">
        <v>5000</v>
      </c>
      <c r="F227" s="20">
        <v>5350</v>
      </c>
      <c r="G227" s="20">
        <f>D227-E227+F227</f>
        <v>5350</v>
      </c>
      <c r="H227" s="20">
        <v>5350</v>
      </c>
      <c r="I227" s="20">
        <f>G227-H227</f>
        <v>0</v>
      </c>
      <c r="J227" s="20">
        <v>0</v>
      </c>
      <c r="K227" s="23">
        <f>H227-J227</f>
        <v>5350</v>
      </c>
      <c r="L227" s="23">
        <f>G227-J227</f>
        <v>5350</v>
      </c>
      <c r="M227" s="20">
        <v>0</v>
      </c>
      <c r="N227" s="20">
        <v>0</v>
      </c>
      <c r="O227" s="23">
        <f>J227-N227</f>
        <v>0</v>
      </c>
    </row>
    <row r="228" spans="1:15" ht="12.75">
      <c r="A228" s="13"/>
      <c r="B228" s="21"/>
      <c r="C228" s="19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</row>
    <row r="229" spans="1:15" ht="12.75">
      <c r="A229" s="13"/>
      <c r="B229" s="7" t="s">
        <v>366</v>
      </c>
      <c r="C229" s="8" t="s">
        <v>367</v>
      </c>
      <c r="D229" s="9">
        <f aca="true" t="shared" si="85" ref="D229:O229">SUBTOTAL(9,D230:D232)</f>
        <v>3550000</v>
      </c>
      <c r="E229" s="9">
        <f t="shared" si="85"/>
        <v>3550000</v>
      </c>
      <c r="F229" s="9">
        <f t="shared" si="85"/>
        <v>3550000</v>
      </c>
      <c r="G229" s="9">
        <f t="shared" si="85"/>
        <v>3550000</v>
      </c>
      <c r="H229" s="9">
        <f t="shared" si="85"/>
        <v>0</v>
      </c>
      <c r="I229" s="9">
        <f t="shared" si="85"/>
        <v>3550000</v>
      </c>
      <c r="J229" s="9">
        <f t="shared" si="85"/>
        <v>0</v>
      </c>
      <c r="K229" s="9">
        <f t="shared" si="85"/>
        <v>0</v>
      </c>
      <c r="L229" s="9">
        <f t="shared" si="85"/>
        <v>3550000</v>
      </c>
      <c r="M229" s="9">
        <f t="shared" si="85"/>
        <v>0</v>
      </c>
      <c r="N229" s="9">
        <f t="shared" si="85"/>
        <v>0</v>
      </c>
      <c r="O229" s="9">
        <f t="shared" si="85"/>
        <v>0</v>
      </c>
    </row>
    <row r="230" spans="1:15" ht="12.75">
      <c r="A230" s="13"/>
      <c r="B230" s="18" t="s">
        <v>368</v>
      </c>
      <c r="C230" s="19" t="s">
        <v>369</v>
      </c>
      <c r="D230" s="20">
        <v>2650000</v>
      </c>
      <c r="E230" s="20">
        <v>2650000</v>
      </c>
      <c r="F230" s="20">
        <v>2650000</v>
      </c>
      <c r="G230" s="20">
        <f>D230-E230+F230</f>
        <v>2650000</v>
      </c>
      <c r="H230" s="20">
        <v>0</v>
      </c>
      <c r="I230" s="20">
        <f>G230-H230</f>
        <v>2650000</v>
      </c>
      <c r="J230" s="20">
        <v>0</v>
      </c>
      <c r="K230" s="23">
        <f>H230-J230</f>
        <v>0</v>
      </c>
      <c r="L230" s="23">
        <f>G230-J230</f>
        <v>2650000</v>
      </c>
      <c r="M230" s="20">
        <v>0</v>
      </c>
      <c r="N230" s="20">
        <v>0</v>
      </c>
      <c r="O230" s="23">
        <f>J230-N230</f>
        <v>0</v>
      </c>
    </row>
    <row r="231" spans="1:15" ht="12.75">
      <c r="A231" s="13"/>
      <c r="B231" s="18" t="s">
        <v>370</v>
      </c>
      <c r="C231" s="19" t="s">
        <v>371</v>
      </c>
      <c r="D231" s="20">
        <v>900000</v>
      </c>
      <c r="E231" s="20">
        <v>900000</v>
      </c>
      <c r="F231" s="20">
        <v>900000</v>
      </c>
      <c r="G231" s="20">
        <f>D231-E231+F231</f>
        <v>900000</v>
      </c>
      <c r="H231" s="20">
        <v>0</v>
      </c>
      <c r="I231" s="20">
        <f>G231-H231</f>
        <v>900000</v>
      </c>
      <c r="J231" s="20">
        <v>0</v>
      </c>
      <c r="K231" s="23">
        <f>H231-J231</f>
        <v>0</v>
      </c>
      <c r="L231" s="23">
        <f>G231-J231</f>
        <v>900000</v>
      </c>
      <c r="M231" s="20">
        <v>0</v>
      </c>
      <c r="N231" s="20">
        <v>0</v>
      </c>
      <c r="O231" s="23">
        <f>J231-N231</f>
        <v>0</v>
      </c>
    </row>
    <row r="232" spans="1:15" ht="12.75">
      <c r="A232" s="13"/>
      <c r="B232" s="21"/>
      <c r="C232" s="19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1:15" ht="12.75">
      <c r="A233" s="13"/>
      <c r="B233" s="7" t="s">
        <v>372</v>
      </c>
      <c r="C233" s="8" t="s">
        <v>373</v>
      </c>
      <c r="D233" s="9">
        <f aca="true" t="shared" si="86" ref="D233:O233">SUBTOTAL(9,D234:D241)</f>
        <v>3453000</v>
      </c>
      <c r="E233" s="9">
        <f t="shared" si="86"/>
        <v>3438000</v>
      </c>
      <c r="F233" s="9">
        <f t="shared" si="86"/>
        <v>3838000</v>
      </c>
      <c r="G233" s="9">
        <f t="shared" si="86"/>
        <v>3853000</v>
      </c>
      <c r="H233" s="9">
        <f t="shared" si="86"/>
        <v>770872.42</v>
      </c>
      <c r="I233" s="9">
        <f t="shared" si="86"/>
        <v>3082127.58</v>
      </c>
      <c r="J233" s="9">
        <f t="shared" si="86"/>
        <v>179915.48000000004</v>
      </c>
      <c r="K233" s="9">
        <f t="shared" si="86"/>
        <v>590956.94</v>
      </c>
      <c r="L233" s="9">
        <f t="shared" si="86"/>
        <v>3673084.52</v>
      </c>
      <c r="M233" s="9">
        <f t="shared" si="86"/>
        <v>179915.48000000004</v>
      </c>
      <c r="N233" s="9">
        <f t="shared" si="86"/>
        <v>179915.48000000004</v>
      </c>
      <c r="O233" s="9">
        <f t="shared" si="86"/>
        <v>0</v>
      </c>
    </row>
    <row r="234" spans="1:15" ht="12.75">
      <c r="A234" s="13"/>
      <c r="B234" s="18" t="s">
        <v>374</v>
      </c>
      <c r="C234" s="19" t="s">
        <v>375</v>
      </c>
      <c r="D234" s="20">
        <v>2905000</v>
      </c>
      <c r="E234" s="20">
        <v>2905000</v>
      </c>
      <c r="F234" s="20">
        <v>2905000</v>
      </c>
      <c r="G234" s="20">
        <f aca="true" t="shared" si="87" ref="G234:G240">D234-E234+F234</f>
        <v>2905000</v>
      </c>
      <c r="H234" s="20">
        <v>751122.5</v>
      </c>
      <c r="I234" s="20">
        <f aca="true" t="shared" si="88" ref="I234:I240">G234-H234</f>
        <v>2153877.5</v>
      </c>
      <c r="J234" s="20">
        <v>162165.56000000003</v>
      </c>
      <c r="K234" s="23">
        <f aca="true" t="shared" si="89" ref="K234:K240">H234-J234</f>
        <v>588956.94</v>
      </c>
      <c r="L234" s="23">
        <f aca="true" t="shared" si="90" ref="L234:L240">G234-J234</f>
        <v>2742834.44</v>
      </c>
      <c r="M234" s="20">
        <v>162165.56000000003</v>
      </c>
      <c r="N234" s="20">
        <v>162165.56000000003</v>
      </c>
      <c r="O234" s="23">
        <f aca="true" t="shared" si="91" ref="O234:O240">J234-N234</f>
        <v>0</v>
      </c>
    </row>
    <row r="235" spans="1:15" ht="12.75">
      <c r="A235" s="13"/>
      <c r="B235" s="18" t="s">
        <v>376</v>
      </c>
      <c r="C235" s="19" t="s">
        <v>377</v>
      </c>
      <c r="D235" s="20">
        <v>145000</v>
      </c>
      <c r="E235" s="20">
        <v>130000</v>
      </c>
      <c r="F235" s="20">
        <v>130000</v>
      </c>
      <c r="G235" s="20">
        <f t="shared" si="87"/>
        <v>145000</v>
      </c>
      <c r="H235" s="20">
        <v>0</v>
      </c>
      <c r="I235" s="20">
        <f t="shared" si="88"/>
        <v>145000</v>
      </c>
      <c r="J235" s="20">
        <v>0</v>
      </c>
      <c r="K235" s="23">
        <f t="shared" si="89"/>
        <v>0</v>
      </c>
      <c r="L235" s="23">
        <f t="shared" si="90"/>
        <v>145000</v>
      </c>
      <c r="M235" s="20">
        <v>0</v>
      </c>
      <c r="N235" s="20">
        <v>0</v>
      </c>
      <c r="O235" s="23">
        <f t="shared" si="91"/>
        <v>0</v>
      </c>
    </row>
    <row r="236" spans="1:15" ht="12.75">
      <c r="A236" s="13"/>
      <c r="B236" s="18" t="s">
        <v>378</v>
      </c>
      <c r="C236" s="19" t="s">
        <v>379</v>
      </c>
      <c r="D236" s="20">
        <v>140000</v>
      </c>
      <c r="E236" s="20">
        <v>140000</v>
      </c>
      <c r="F236" s="20">
        <v>140000</v>
      </c>
      <c r="G236" s="20">
        <f t="shared" si="87"/>
        <v>140000</v>
      </c>
      <c r="H236" s="20">
        <v>10169</v>
      </c>
      <c r="I236" s="20">
        <f t="shared" si="88"/>
        <v>129831</v>
      </c>
      <c r="J236" s="20">
        <v>10169</v>
      </c>
      <c r="K236" s="23">
        <f t="shared" si="89"/>
        <v>0</v>
      </c>
      <c r="L236" s="23">
        <f t="shared" si="90"/>
        <v>129831</v>
      </c>
      <c r="M236" s="20">
        <v>10169</v>
      </c>
      <c r="N236" s="20">
        <v>10169</v>
      </c>
      <c r="O236" s="23">
        <f t="shared" si="91"/>
        <v>0</v>
      </c>
    </row>
    <row r="237" spans="1:15" ht="12.75">
      <c r="A237" s="13"/>
      <c r="B237" s="18" t="s">
        <v>380</v>
      </c>
      <c r="C237" s="19" t="s">
        <v>381</v>
      </c>
      <c r="D237" s="20">
        <v>120000</v>
      </c>
      <c r="E237" s="20">
        <v>120000</v>
      </c>
      <c r="F237" s="20">
        <v>120000</v>
      </c>
      <c r="G237" s="20">
        <f t="shared" si="87"/>
        <v>120000</v>
      </c>
      <c r="H237" s="20">
        <v>0</v>
      </c>
      <c r="I237" s="20">
        <f t="shared" si="88"/>
        <v>120000</v>
      </c>
      <c r="J237" s="20">
        <v>0</v>
      </c>
      <c r="K237" s="23">
        <f t="shared" si="89"/>
        <v>0</v>
      </c>
      <c r="L237" s="23">
        <f t="shared" si="90"/>
        <v>120000</v>
      </c>
      <c r="M237" s="20">
        <v>0</v>
      </c>
      <c r="N237" s="20">
        <v>0</v>
      </c>
      <c r="O237" s="23">
        <f t="shared" si="91"/>
        <v>0</v>
      </c>
    </row>
    <row r="238" spans="1:15" ht="12.75">
      <c r="A238" s="13"/>
      <c r="B238" s="18" t="s">
        <v>382</v>
      </c>
      <c r="C238" s="19" t="s">
        <v>383</v>
      </c>
      <c r="D238" s="20">
        <v>68000</v>
      </c>
      <c r="E238" s="20">
        <v>68000</v>
      </c>
      <c r="F238" s="20">
        <v>68000</v>
      </c>
      <c r="G238" s="20">
        <f t="shared" si="87"/>
        <v>68000</v>
      </c>
      <c r="H238" s="20">
        <v>9580.92</v>
      </c>
      <c r="I238" s="20">
        <f t="shared" si="88"/>
        <v>58419.08</v>
      </c>
      <c r="J238" s="20">
        <v>7580.92</v>
      </c>
      <c r="K238" s="23">
        <f t="shared" si="89"/>
        <v>2000</v>
      </c>
      <c r="L238" s="23">
        <f t="shared" si="90"/>
        <v>60419.08</v>
      </c>
      <c r="M238" s="20">
        <v>7580.92</v>
      </c>
      <c r="N238" s="20">
        <v>7580.92</v>
      </c>
      <c r="O238" s="23">
        <f t="shared" si="91"/>
        <v>0</v>
      </c>
    </row>
    <row r="239" spans="1:15" ht="12.75">
      <c r="A239" s="13"/>
      <c r="B239" s="18" t="s">
        <v>384</v>
      </c>
      <c r="C239" s="19" t="s">
        <v>385</v>
      </c>
      <c r="D239" s="20">
        <v>30000</v>
      </c>
      <c r="E239" s="20">
        <v>30000</v>
      </c>
      <c r="F239" s="20">
        <v>430000</v>
      </c>
      <c r="G239" s="20">
        <f t="shared" si="87"/>
        <v>430000</v>
      </c>
      <c r="H239" s="20">
        <v>0</v>
      </c>
      <c r="I239" s="20">
        <f t="shared" si="88"/>
        <v>430000</v>
      </c>
      <c r="J239" s="20">
        <v>0</v>
      </c>
      <c r="K239" s="23">
        <f t="shared" si="89"/>
        <v>0</v>
      </c>
      <c r="L239" s="23">
        <f t="shared" si="90"/>
        <v>430000</v>
      </c>
      <c r="M239" s="20">
        <v>0</v>
      </c>
      <c r="N239" s="20">
        <v>0</v>
      </c>
      <c r="O239" s="23">
        <f t="shared" si="91"/>
        <v>0</v>
      </c>
    </row>
    <row r="240" spans="1:15" ht="12.75">
      <c r="A240" s="13"/>
      <c r="B240" s="18" t="s">
        <v>386</v>
      </c>
      <c r="C240" s="19" t="s">
        <v>387</v>
      </c>
      <c r="D240" s="20">
        <v>45000</v>
      </c>
      <c r="E240" s="20">
        <v>45000</v>
      </c>
      <c r="F240" s="20">
        <v>45000</v>
      </c>
      <c r="G240" s="20">
        <f t="shared" si="87"/>
        <v>45000</v>
      </c>
      <c r="H240" s="20">
        <v>0</v>
      </c>
      <c r="I240" s="20">
        <f t="shared" si="88"/>
        <v>45000</v>
      </c>
      <c r="J240" s="20">
        <v>0</v>
      </c>
      <c r="K240" s="23">
        <f t="shared" si="89"/>
        <v>0</v>
      </c>
      <c r="L240" s="23">
        <f t="shared" si="90"/>
        <v>45000</v>
      </c>
      <c r="M240" s="20">
        <v>0</v>
      </c>
      <c r="N240" s="20">
        <v>0</v>
      </c>
      <c r="O240" s="23">
        <f t="shared" si="91"/>
        <v>0</v>
      </c>
    </row>
    <row r="241" spans="1:15" ht="12.75">
      <c r="A241" s="13"/>
      <c r="B241" s="21"/>
      <c r="C241" s="19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ht="12.75">
      <c r="A242" s="13"/>
      <c r="B242" s="7" t="s">
        <v>388</v>
      </c>
      <c r="C242" s="8" t="s">
        <v>389</v>
      </c>
      <c r="D242" s="9">
        <f aca="true" t="shared" si="92" ref="D242:O242">SUBTOTAL(9,D243:D243)</f>
        <v>0</v>
      </c>
      <c r="E242" s="9">
        <f t="shared" si="92"/>
        <v>0</v>
      </c>
      <c r="F242" s="9">
        <f t="shared" si="92"/>
        <v>0</v>
      </c>
      <c r="G242" s="9">
        <f t="shared" si="92"/>
        <v>0</v>
      </c>
      <c r="H242" s="9">
        <f t="shared" si="92"/>
        <v>0</v>
      </c>
      <c r="I242" s="9">
        <f t="shared" si="92"/>
        <v>0</v>
      </c>
      <c r="J242" s="9">
        <f t="shared" si="92"/>
        <v>0</v>
      </c>
      <c r="K242" s="9">
        <f t="shared" si="92"/>
        <v>0</v>
      </c>
      <c r="L242" s="9">
        <f t="shared" si="92"/>
        <v>0</v>
      </c>
      <c r="M242" s="9">
        <f t="shared" si="92"/>
        <v>0</v>
      </c>
      <c r="N242" s="9">
        <f t="shared" si="92"/>
        <v>0</v>
      </c>
      <c r="O242" s="9">
        <f t="shared" si="92"/>
        <v>0</v>
      </c>
    </row>
    <row r="243" spans="1:15" ht="12.75">
      <c r="A243" s="13"/>
      <c r="B243" s="21"/>
      <c r="C243" s="19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ht="12.75">
      <c r="A244" s="13"/>
      <c r="B244" s="7" t="s">
        <v>390</v>
      </c>
      <c r="C244" s="8" t="s">
        <v>391</v>
      </c>
      <c r="D244" s="9">
        <f aca="true" t="shared" si="93" ref="D244:O244">SUBTOTAL(9,D245:D247)</f>
        <v>0</v>
      </c>
      <c r="E244" s="9">
        <f t="shared" si="93"/>
        <v>0</v>
      </c>
      <c r="F244" s="9">
        <f t="shared" si="93"/>
        <v>624000</v>
      </c>
      <c r="G244" s="9">
        <f t="shared" si="93"/>
        <v>624000</v>
      </c>
      <c r="H244" s="9">
        <f t="shared" si="93"/>
        <v>478198.4</v>
      </c>
      <c r="I244" s="9">
        <f t="shared" si="93"/>
        <v>145801.59999999998</v>
      </c>
      <c r="J244" s="9">
        <f t="shared" si="93"/>
        <v>478198.4</v>
      </c>
      <c r="K244" s="9">
        <f t="shared" si="93"/>
        <v>0</v>
      </c>
      <c r="L244" s="9">
        <f t="shared" si="93"/>
        <v>145801.59999999998</v>
      </c>
      <c r="M244" s="9">
        <f t="shared" si="93"/>
        <v>478198.4</v>
      </c>
      <c r="N244" s="9">
        <f t="shared" si="93"/>
        <v>478198.4</v>
      </c>
      <c r="O244" s="9">
        <f t="shared" si="93"/>
        <v>0</v>
      </c>
    </row>
    <row r="245" spans="1:15" ht="12.75">
      <c r="A245" s="13"/>
      <c r="B245" s="18" t="s">
        <v>392</v>
      </c>
      <c r="C245" s="19" t="s">
        <v>393</v>
      </c>
      <c r="D245" s="20">
        <v>0</v>
      </c>
      <c r="E245" s="20">
        <v>0</v>
      </c>
      <c r="F245" s="20">
        <v>0</v>
      </c>
      <c r="G245" s="20">
        <f>D245-E245+F245</f>
        <v>0</v>
      </c>
      <c r="H245" s="20">
        <v>0</v>
      </c>
      <c r="I245" s="20">
        <f>G245-H245</f>
        <v>0</v>
      </c>
      <c r="J245" s="20">
        <v>0</v>
      </c>
      <c r="K245" s="23">
        <f>H245-J245</f>
        <v>0</v>
      </c>
      <c r="L245" s="23">
        <f>G245-J245</f>
        <v>0</v>
      </c>
      <c r="M245" s="20">
        <v>0</v>
      </c>
      <c r="N245" s="20">
        <v>0</v>
      </c>
      <c r="O245" s="23">
        <f>J245-N245</f>
        <v>0</v>
      </c>
    </row>
    <row r="246" spans="1:15" ht="12.75">
      <c r="A246" s="13"/>
      <c r="B246" s="18" t="s">
        <v>394</v>
      </c>
      <c r="C246" s="19" t="s">
        <v>395</v>
      </c>
      <c r="D246" s="20">
        <v>0</v>
      </c>
      <c r="E246" s="20">
        <v>0</v>
      </c>
      <c r="F246" s="20">
        <v>624000</v>
      </c>
      <c r="G246" s="20">
        <f>D246-E246+F246</f>
        <v>624000</v>
      </c>
      <c r="H246" s="20">
        <v>478198.4</v>
      </c>
      <c r="I246" s="20">
        <f>G246-H246</f>
        <v>145801.59999999998</v>
      </c>
      <c r="J246" s="20">
        <v>478198.4</v>
      </c>
      <c r="K246" s="23">
        <f>H246-J246</f>
        <v>0</v>
      </c>
      <c r="L246" s="23">
        <f>G246-J246</f>
        <v>145801.59999999998</v>
      </c>
      <c r="M246" s="20">
        <v>478198.4</v>
      </c>
      <c r="N246" s="20">
        <v>478198.4</v>
      </c>
      <c r="O246" s="23">
        <f>J246-N246</f>
        <v>0</v>
      </c>
    </row>
    <row r="247" spans="1:15" ht="12.75">
      <c r="A247" s="13"/>
      <c r="B247" s="21"/>
      <c r="C247" s="19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</row>
    <row r="248" spans="1:15" ht="12.75">
      <c r="A248" s="13"/>
      <c r="B248" s="7" t="s">
        <v>396</v>
      </c>
      <c r="C248" s="8" t="s">
        <v>397</v>
      </c>
      <c r="D248" s="9">
        <f aca="true" t="shared" si="94" ref="D248:O248">SUBTOTAL(9,D249:D251)</f>
        <v>400000</v>
      </c>
      <c r="E248" s="9">
        <f t="shared" si="94"/>
        <v>400000</v>
      </c>
      <c r="F248" s="9">
        <f t="shared" si="94"/>
        <v>400000</v>
      </c>
      <c r="G248" s="9">
        <f t="shared" si="94"/>
        <v>400000</v>
      </c>
      <c r="H248" s="9">
        <f t="shared" si="94"/>
        <v>86500</v>
      </c>
      <c r="I248" s="9">
        <f t="shared" si="94"/>
        <v>313500</v>
      </c>
      <c r="J248" s="9">
        <f t="shared" si="94"/>
        <v>0</v>
      </c>
      <c r="K248" s="9">
        <f t="shared" si="94"/>
        <v>86500</v>
      </c>
      <c r="L248" s="9">
        <f t="shared" si="94"/>
        <v>400000</v>
      </c>
      <c r="M248" s="9">
        <f t="shared" si="94"/>
        <v>0</v>
      </c>
      <c r="N248" s="9">
        <f t="shared" si="94"/>
        <v>0</v>
      </c>
      <c r="O248" s="9">
        <f t="shared" si="94"/>
        <v>0</v>
      </c>
    </row>
    <row r="249" spans="1:15" ht="12.75">
      <c r="A249" s="13"/>
      <c r="B249" s="18" t="s">
        <v>398</v>
      </c>
      <c r="C249" s="19" t="s">
        <v>399</v>
      </c>
      <c r="D249" s="20">
        <v>300000</v>
      </c>
      <c r="E249" s="20">
        <v>300000</v>
      </c>
      <c r="F249" s="20">
        <v>300000</v>
      </c>
      <c r="G249" s="20">
        <f>D249-E249+F249</f>
        <v>300000</v>
      </c>
      <c r="H249" s="20">
        <v>86500</v>
      </c>
      <c r="I249" s="20">
        <f>G249-H249</f>
        <v>213500</v>
      </c>
      <c r="J249" s="20">
        <v>0</v>
      </c>
      <c r="K249" s="23">
        <f>H249-J249</f>
        <v>86500</v>
      </c>
      <c r="L249" s="23">
        <f>G249-J249</f>
        <v>300000</v>
      </c>
      <c r="M249" s="20">
        <v>0</v>
      </c>
      <c r="N249" s="20">
        <v>0</v>
      </c>
      <c r="O249" s="23">
        <f>J249-N249</f>
        <v>0</v>
      </c>
    </row>
    <row r="250" spans="1:15" ht="12.75">
      <c r="A250" s="13"/>
      <c r="B250" s="18" t="s">
        <v>400</v>
      </c>
      <c r="C250" s="19" t="s">
        <v>401</v>
      </c>
      <c r="D250" s="20">
        <v>100000</v>
      </c>
      <c r="E250" s="20">
        <v>100000</v>
      </c>
      <c r="F250" s="20">
        <v>100000</v>
      </c>
      <c r="G250" s="20">
        <f>D250-E250+F250</f>
        <v>100000</v>
      </c>
      <c r="H250" s="20">
        <v>0</v>
      </c>
      <c r="I250" s="20">
        <f>G250-H250</f>
        <v>100000</v>
      </c>
      <c r="J250" s="20">
        <v>0</v>
      </c>
      <c r="K250" s="23">
        <f>H250-J250</f>
        <v>0</v>
      </c>
      <c r="L250" s="23">
        <f>G250-J250</f>
        <v>100000</v>
      </c>
      <c r="M250" s="20">
        <v>0</v>
      </c>
      <c r="N250" s="20">
        <v>0</v>
      </c>
      <c r="O250" s="23">
        <f>J250-N250</f>
        <v>0</v>
      </c>
    </row>
    <row r="251" spans="1:15" ht="12.75">
      <c r="A251" s="13"/>
      <c r="B251" s="14"/>
      <c r="C251" s="13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</row>
    <row r="252" spans="1:15" ht="12.75">
      <c r="A252" s="13"/>
      <c r="B252" s="24" t="str">
        <f>"TOTAL CAPITULO "&amp;B212&amp;":"</f>
        <v>TOTAL CAPITULO 5000:</v>
      </c>
      <c r="C252" s="24"/>
      <c r="D252" s="10">
        <f aca="true" t="shared" si="95" ref="D252:O252">SUBTOTAL(9,D214:D251)</f>
        <v>9173000</v>
      </c>
      <c r="E252" s="10">
        <f t="shared" si="95"/>
        <v>9818350</v>
      </c>
      <c r="F252" s="10">
        <f t="shared" si="95"/>
        <v>10842350</v>
      </c>
      <c r="G252" s="10">
        <f t="shared" si="95"/>
        <v>10197000</v>
      </c>
      <c r="H252" s="10">
        <f t="shared" si="95"/>
        <v>2151707.55</v>
      </c>
      <c r="I252" s="10">
        <f t="shared" si="95"/>
        <v>8045292.449999999</v>
      </c>
      <c r="J252" s="10">
        <f t="shared" si="95"/>
        <v>737850.01</v>
      </c>
      <c r="K252" s="10">
        <f t="shared" si="95"/>
        <v>1413857.54</v>
      </c>
      <c r="L252" s="10">
        <f t="shared" si="95"/>
        <v>9459149.99</v>
      </c>
      <c r="M252" s="10">
        <f t="shared" si="95"/>
        <v>737850.01</v>
      </c>
      <c r="N252" s="10">
        <f t="shared" si="95"/>
        <v>737850.01</v>
      </c>
      <c r="O252" s="10">
        <f t="shared" si="95"/>
        <v>0</v>
      </c>
    </row>
    <row r="253" spans="1:15" ht="12.75">
      <c r="A253" s="13"/>
      <c r="B253" s="14"/>
      <c r="C253" s="13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</row>
    <row r="254" spans="1:15" ht="12.75">
      <c r="A254" s="13"/>
      <c r="B254" s="5" t="s">
        <v>402</v>
      </c>
      <c r="C254" s="6" t="s">
        <v>403</v>
      </c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</row>
    <row r="255" spans="1:15" ht="12.75">
      <c r="A255" s="13"/>
      <c r="B255" s="14"/>
      <c r="C255" s="13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</row>
    <row r="256" spans="1:15" ht="12.75">
      <c r="A256" s="13"/>
      <c r="B256" s="7" t="s">
        <v>404</v>
      </c>
      <c r="C256" s="8" t="s">
        <v>405</v>
      </c>
      <c r="D256" s="9">
        <f aca="true" t="shared" si="96" ref="D256:O256">SUBTOTAL(9,D257:D258)</f>
        <v>0</v>
      </c>
      <c r="E256" s="9">
        <f t="shared" si="96"/>
        <v>730854202.94</v>
      </c>
      <c r="F256" s="9">
        <f t="shared" si="96"/>
        <v>3016207630.94</v>
      </c>
      <c r="G256" s="9">
        <f t="shared" si="96"/>
        <v>2285353428</v>
      </c>
      <c r="H256" s="9">
        <f t="shared" si="96"/>
        <v>814583044.03</v>
      </c>
      <c r="I256" s="9">
        <f t="shared" si="96"/>
        <v>1470770383.97</v>
      </c>
      <c r="J256" s="9">
        <f t="shared" si="96"/>
        <v>276639542.64</v>
      </c>
      <c r="K256" s="9">
        <f t="shared" si="96"/>
        <v>537943501.39</v>
      </c>
      <c r="L256" s="9">
        <f t="shared" si="96"/>
        <v>2008713885.3600001</v>
      </c>
      <c r="M256" s="9">
        <f t="shared" si="96"/>
        <v>264492973.10000002</v>
      </c>
      <c r="N256" s="9">
        <f t="shared" si="96"/>
        <v>264492973.10000002</v>
      </c>
      <c r="O256" s="9">
        <f t="shared" si="96"/>
        <v>12146569.539999962</v>
      </c>
    </row>
    <row r="257" spans="1:15" ht="12.75">
      <c r="A257" s="13"/>
      <c r="B257" s="18" t="s">
        <v>406</v>
      </c>
      <c r="C257" s="19" t="s">
        <v>407</v>
      </c>
      <c r="D257" s="20">
        <v>0</v>
      </c>
      <c r="E257" s="20">
        <v>730854202.94</v>
      </c>
      <c r="F257" s="20">
        <v>3016207630.94</v>
      </c>
      <c r="G257" s="20">
        <f>D257-E257+F257</f>
        <v>2285353428</v>
      </c>
      <c r="H257" s="20">
        <v>814583044.03</v>
      </c>
      <c r="I257" s="20">
        <f>G257-H257</f>
        <v>1470770383.97</v>
      </c>
      <c r="J257" s="20">
        <v>276639542.64</v>
      </c>
      <c r="K257" s="23">
        <f>H257-J257</f>
        <v>537943501.39</v>
      </c>
      <c r="L257" s="23">
        <f>G257-J257</f>
        <v>2008713885.3600001</v>
      </c>
      <c r="M257" s="20">
        <v>264492973.10000002</v>
      </c>
      <c r="N257" s="20">
        <v>264492973.10000002</v>
      </c>
      <c r="O257" s="23">
        <f>J257-N257</f>
        <v>12146569.539999962</v>
      </c>
    </row>
    <row r="258" spans="1:15" ht="12.75">
      <c r="A258" s="13"/>
      <c r="B258" s="14"/>
      <c r="C258" s="13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</row>
    <row r="259" spans="1:15" ht="12.75">
      <c r="A259" s="13"/>
      <c r="B259" s="7" t="s">
        <v>408</v>
      </c>
      <c r="C259" s="8" t="s">
        <v>409</v>
      </c>
      <c r="D259" s="9">
        <f aca="true" t="shared" si="97" ref="D259:O259">SUBTOTAL(9,D260:D260)</f>
        <v>0</v>
      </c>
      <c r="E259" s="9">
        <f t="shared" si="97"/>
        <v>0</v>
      </c>
      <c r="F259" s="9">
        <f t="shared" si="97"/>
        <v>0</v>
      </c>
      <c r="G259" s="9">
        <f t="shared" si="97"/>
        <v>0</v>
      </c>
      <c r="H259" s="9">
        <f t="shared" si="97"/>
        <v>0</v>
      </c>
      <c r="I259" s="9">
        <f t="shared" si="97"/>
        <v>0</v>
      </c>
      <c r="J259" s="9">
        <f t="shared" si="97"/>
        <v>0</v>
      </c>
      <c r="K259" s="9">
        <f t="shared" si="97"/>
        <v>0</v>
      </c>
      <c r="L259" s="9">
        <f t="shared" si="97"/>
        <v>0</v>
      </c>
      <c r="M259" s="9">
        <f t="shared" si="97"/>
        <v>0</v>
      </c>
      <c r="N259" s="9">
        <f t="shared" si="97"/>
        <v>0</v>
      </c>
      <c r="O259" s="9">
        <f t="shared" si="97"/>
        <v>0</v>
      </c>
    </row>
    <row r="260" spans="1:15" ht="12.75">
      <c r="A260" s="13"/>
      <c r="B260" s="14"/>
      <c r="C260" s="13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</row>
    <row r="261" spans="1:15" ht="12.75">
      <c r="A261" s="13"/>
      <c r="B261" s="7" t="s">
        <v>410</v>
      </c>
      <c r="C261" s="8" t="s">
        <v>411</v>
      </c>
      <c r="D261" s="9">
        <f aca="true" t="shared" si="98" ref="D261:O261">SUBTOTAL(9,D262:D262)</f>
        <v>0</v>
      </c>
      <c r="E261" s="9">
        <f t="shared" si="98"/>
        <v>0</v>
      </c>
      <c r="F261" s="9">
        <f t="shared" si="98"/>
        <v>0</v>
      </c>
      <c r="G261" s="9">
        <f t="shared" si="98"/>
        <v>0</v>
      </c>
      <c r="H261" s="9">
        <f t="shared" si="98"/>
        <v>0</v>
      </c>
      <c r="I261" s="9">
        <f t="shared" si="98"/>
        <v>0</v>
      </c>
      <c r="J261" s="9">
        <f t="shared" si="98"/>
        <v>0</v>
      </c>
      <c r="K261" s="9">
        <f t="shared" si="98"/>
        <v>0</v>
      </c>
      <c r="L261" s="9">
        <f t="shared" si="98"/>
        <v>0</v>
      </c>
      <c r="M261" s="9">
        <f t="shared" si="98"/>
        <v>0</v>
      </c>
      <c r="N261" s="9">
        <f t="shared" si="98"/>
        <v>0</v>
      </c>
      <c r="O261" s="9">
        <f t="shared" si="98"/>
        <v>0</v>
      </c>
    </row>
    <row r="262" spans="1:15" ht="12.75">
      <c r="A262" s="13"/>
      <c r="B262" s="14"/>
      <c r="C262" s="13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</row>
    <row r="263" spans="1:15" ht="12.75">
      <c r="A263" s="13"/>
      <c r="B263" s="24" t="str">
        <f>"TOTAL CAPITULO "&amp;B254&amp;":"</f>
        <v>TOTAL CAPITULO 6000:</v>
      </c>
      <c r="C263" s="24"/>
      <c r="D263" s="10">
        <f aca="true" t="shared" si="99" ref="D263:O263">SUBTOTAL(9,D256:D262)</f>
        <v>0</v>
      </c>
      <c r="E263" s="10">
        <f t="shared" si="99"/>
        <v>730854202.94</v>
      </c>
      <c r="F263" s="10">
        <f t="shared" si="99"/>
        <v>3016207630.94</v>
      </c>
      <c r="G263" s="10">
        <f t="shared" si="99"/>
        <v>2285353428</v>
      </c>
      <c r="H263" s="10">
        <f t="shared" si="99"/>
        <v>814583044.03</v>
      </c>
      <c r="I263" s="10">
        <f t="shared" si="99"/>
        <v>1470770383.97</v>
      </c>
      <c r="J263" s="10">
        <f t="shared" si="99"/>
        <v>276639542.64</v>
      </c>
      <c r="K263" s="10">
        <f t="shared" si="99"/>
        <v>537943501.39</v>
      </c>
      <c r="L263" s="10">
        <f t="shared" si="99"/>
        <v>2008713885.3600001</v>
      </c>
      <c r="M263" s="10">
        <f t="shared" si="99"/>
        <v>264492973.10000002</v>
      </c>
      <c r="N263" s="10">
        <f t="shared" si="99"/>
        <v>264492973.10000002</v>
      </c>
      <c r="O263" s="10">
        <f t="shared" si="99"/>
        <v>12146569.539999962</v>
      </c>
    </row>
    <row r="264" spans="1:15" ht="12.75">
      <c r="A264" s="13"/>
      <c r="B264" s="14"/>
      <c r="C264" s="13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</row>
    <row r="265" spans="1:15" ht="12.75">
      <c r="A265" s="13"/>
      <c r="B265" s="5" t="s">
        <v>412</v>
      </c>
      <c r="C265" s="11" t="s">
        <v>413</v>
      </c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</row>
    <row r="266" spans="1:15" ht="12.75">
      <c r="A266" s="13"/>
      <c r="B266" s="14"/>
      <c r="C266" s="13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</row>
    <row r="267" spans="1:15" ht="25.5">
      <c r="A267" s="13"/>
      <c r="B267" s="7" t="s">
        <v>414</v>
      </c>
      <c r="C267" s="8" t="s">
        <v>415</v>
      </c>
      <c r="D267" s="9">
        <f aca="true" t="shared" si="100" ref="D267:O267">SUBTOTAL(9,D268:D268)</f>
        <v>0</v>
      </c>
      <c r="E267" s="9">
        <f t="shared" si="100"/>
        <v>0</v>
      </c>
      <c r="F267" s="9">
        <f t="shared" si="100"/>
        <v>0</v>
      </c>
      <c r="G267" s="9">
        <f t="shared" si="100"/>
        <v>0</v>
      </c>
      <c r="H267" s="9">
        <f t="shared" si="100"/>
        <v>0</v>
      </c>
      <c r="I267" s="9">
        <f t="shared" si="100"/>
        <v>0</v>
      </c>
      <c r="J267" s="9">
        <f t="shared" si="100"/>
        <v>0</v>
      </c>
      <c r="K267" s="9">
        <f t="shared" si="100"/>
        <v>0</v>
      </c>
      <c r="L267" s="9">
        <f t="shared" si="100"/>
        <v>0</v>
      </c>
      <c r="M267" s="9">
        <f t="shared" si="100"/>
        <v>0</v>
      </c>
      <c r="N267" s="9">
        <f t="shared" si="100"/>
        <v>0</v>
      </c>
      <c r="O267" s="9">
        <f t="shared" si="100"/>
        <v>0</v>
      </c>
    </row>
    <row r="268" spans="1:15" ht="12.75">
      <c r="A268" s="13"/>
      <c r="B268" s="14"/>
      <c r="C268" s="13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</row>
    <row r="269" spans="1:15" ht="12.75">
      <c r="A269" s="13"/>
      <c r="B269" s="7" t="s">
        <v>416</v>
      </c>
      <c r="C269" s="8" t="s">
        <v>417</v>
      </c>
      <c r="D269" s="9">
        <f aca="true" t="shared" si="101" ref="D269:O269">SUBTOTAL(9,D270:D270)</f>
        <v>0</v>
      </c>
      <c r="E269" s="9">
        <f t="shared" si="101"/>
        <v>0</v>
      </c>
      <c r="F269" s="9">
        <f t="shared" si="101"/>
        <v>0</v>
      </c>
      <c r="G269" s="9">
        <f t="shared" si="101"/>
        <v>0</v>
      </c>
      <c r="H269" s="9">
        <f t="shared" si="101"/>
        <v>0</v>
      </c>
      <c r="I269" s="9">
        <f t="shared" si="101"/>
        <v>0</v>
      </c>
      <c r="J269" s="9">
        <f t="shared" si="101"/>
        <v>0</v>
      </c>
      <c r="K269" s="9">
        <f t="shared" si="101"/>
        <v>0</v>
      </c>
      <c r="L269" s="9">
        <f t="shared" si="101"/>
        <v>0</v>
      </c>
      <c r="M269" s="9">
        <f t="shared" si="101"/>
        <v>0</v>
      </c>
      <c r="N269" s="9">
        <f t="shared" si="101"/>
        <v>0</v>
      </c>
      <c r="O269" s="9">
        <f t="shared" si="101"/>
        <v>0</v>
      </c>
    </row>
    <row r="270" spans="1:15" ht="12.75">
      <c r="A270" s="13"/>
      <c r="B270" s="14"/>
      <c r="C270" s="13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</row>
    <row r="271" spans="1:15" ht="12.75">
      <c r="A271" s="13"/>
      <c r="B271" s="7" t="s">
        <v>418</v>
      </c>
      <c r="C271" s="8" t="s">
        <v>419</v>
      </c>
      <c r="D271" s="9">
        <f aca="true" t="shared" si="102" ref="D271:O271">SUBTOTAL(9,D272:D272)</f>
        <v>0</v>
      </c>
      <c r="E271" s="9">
        <f t="shared" si="102"/>
        <v>0</v>
      </c>
      <c r="F271" s="9">
        <f t="shared" si="102"/>
        <v>0</v>
      </c>
      <c r="G271" s="9">
        <f t="shared" si="102"/>
        <v>0</v>
      </c>
      <c r="H271" s="9">
        <f t="shared" si="102"/>
        <v>0</v>
      </c>
      <c r="I271" s="9">
        <f t="shared" si="102"/>
        <v>0</v>
      </c>
      <c r="J271" s="9">
        <f t="shared" si="102"/>
        <v>0</v>
      </c>
      <c r="K271" s="9">
        <f t="shared" si="102"/>
        <v>0</v>
      </c>
      <c r="L271" s="9">
        <f t="shared" si="102"/>
        <v>0</v>
      </c>
      <c r="M271" s="9">
        <f t="shared" si="102"/>
        <v>0</v>
      </c>
      <c r="N271" s="9">
        <f t="shared" si="102"/>
        <v>0</v>
      </c>
      <c r="O271" s="9">
        <f t="shared" si="102"/>
        <v>0</v>
      </c>
    </row>
    <row r="272" spans="1:15" ht="12.75">
      <c r="A272" s="13"/>
      <c r="B272" s="14"/>
      <c r="C272" s="13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</row>
    <row r="273" spans="1:15" ht="12.75">
      <c r="A273" s="13"/>
      <c r="B273" s="7" t="s">
        <v>420</v>
      </c>
      <c r="C273" s="8" t="s">
        <v>421</v>
      </c>
      <c r="D273" s="9">
        <f aca="true" t="shared" si="103" ref="D273:O273">SUBTOTAL(9,D274:D274)</f>
        <v>0</v>
      </c>
      <c r="E273" s="9">
        <f t="shared" si="103"/>
        <v>0</v>
      </c>
      <c r="F273" s="9">
        <f t="shared" si="103"/>
        <v>0</v>
      </c>
      <c r="G273" s="9">
        <f t="shared" si="103"/>
        <v>0</v>
      </c>
      <c r="H273" s="9">
        <f t="shared" si="103"/>
        <v>0</v>
      </c>
      <c r="I273" s="9">
        <f t="shared" si="103"/>
        <v>0</v>
      </c>
      <c r="J273" s="9">
        <f t="shared" si="103"/>
        <v>0</v>
      </c>
      <c r="K273" s="9">
        <f t="shared" si="103"/>
        <v>0</v>
      </c>
      <c r="L273" s="9">
        <f t="shared" si="103"/>
        <v>0</v>
      </c>
      <c r="M273" s="9">
        <f t="shared" si="103"/>
        <v>0</v>
      </c>
      <c r="N273" s="9">
        <f t="shared" si="103"/>
        <v>0</v>
      </c>
      <c r="O273" s="9">
        <f t="shared" si="103"/>
        <v>0</v>
      </c>
    </row>
    <row r="274" spans="1:15" ht="12.75">
      <c r="A274" s="13"/>
      <c r="B274" s="14"/>
      <c r="C274" s="13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</row>
    <row r="275" spans="1:15" ht="25.5">
      <c r="A275" s="13"/>
      <c r="B275" s="7" t="s">
        <v>422</v>
      </c>
      <c r="C275" s="8" t="s">
        <v>423</v>
      </c>
      <c r="D275" s="9">
        <f aca="true" t="shared" si="104" ref="D275:O275">SUBTOTAL(9,D276:D276)</f>
        <v>0</v>
      </c>
      <c r="E275" s="9">
        <f t="shared" si="104"/>
        <v>0</v>
      </c>
      <c r="F275" s="9">
        <f t="shared" si="104"/>
        <v>0</v>
      </c>
      <c r="G275" s="9">
        <f t="shared" si="104"/>
        <v>0</v>
      </c>
      <c r="H275" s="9">
        <f t="shared" si="104"/>
        <v>0</v>
      </c>
      <c r="I275" s="9">
        <f t="shared" si="104"/>
        <v>0</v>
      </c>
      <c r="J275" s="9">
        <f t="shared" si="104"/>
        <v>0</v>
      </c>
      <c r="K275" s="9">
        <f t="shared" si="104"/>
        <v>0</v>
      </c>
      <c r="L275" s="9">
        <f t="shared" si="104"/>
        <v>0</v>
      </c>
      <c r="M275" s="9">
        <f t="shared" si="104"/>
        <v>0</v>
      </c>
      <c r="N275" s="9">
        <f t="shared" si="104"/>
        <v>0</v>
      </c>
      <c r="O275" s="9">
        <f t="shared" si="104"/>
        <v>0</v>
      </c>
    </row>
    <row r="276" spans="1:15" ht="12.75">
      <c r="A276" s="13"/>
      <c r="B276" s="14"/>
      <c r="C276" s="13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</row>
    <row r="277" spans="1:15" ht="12.75">
      <c r="A277" s="13"/>
      <c r="B277" s="7" t="s">
        <v>424</v>
      </c>
      <c r="C277" s="8" t="s">
        <v>425</v>
      </c>
      <c r="D277" s="9">
        <f aca="true" t="shared" si="105" ref="D277:O277">SUBTOTAL(9,D278:D278)</f>
        <v>0</v>
      </c>
      <c r="E277" s="9">
        <f t="shared" si="105"/>
        <v>0</v>
      </c>
      <c r="F277" s="9">
        <f t="shared" si="105"/>
        <v>0</v>
      </c>
      <c r="G277" s="9">
        <f t="shared" si="105"/>
        <v>0</v>
      </c>
      <c r="H277" s="9">
        <f t="shared" si="105"/>
        <v>0</v>
      </c>
      <c r="I277" s="9">
        <f t="shared" si="105"/>
        <v>0</v>
      </c>
      <c r="J277" s="9">
        <f t="shared" si="105"/>
        <v>0</v>
      </c>
      <c r="K277" s="9">
        <f t="shared" si="105"/>
        <v>0</v>
      </c>
      <c r="L277" s="9">
        <f t="shared" si="105"/>
        <v>0</v>
      </c>
      <c r="M277" s="9">
        <f t="shared" si="105"/>
        <v>0</v>
      </c>
      <c r="N277" s="9">
        <f t="shared" si="105"/>
        <v>0</v>
      </c>
      <c r="O277" s="9">
        <f t="shared" si="105"/>
        <v>0</v>
      </c>
    </row>
    <row r="278" spans="1:15" ht="12.75">
      <c r="A278" s="13"/>
      <c r="B278" s="14"/>
      <c r="C278" s="13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</row>
    <row r="279" spans="1:15" ht="25.5">
      <c r="A279" s="13"/>
      <c r="B279" s="7" t="s">
        <v>426</v>
      </c>
      <c r="C279" s="8" t="s">
        <v>427</v>
      </c>
      <c r="D279" s="9">
        <f aca="true" t="shared" si="106" ref="D279:O279">SUBTOTAL(9,D280:D280)</f>
        <v>0</v>
      </c>
      <c r="E279" s="9">
        <f t="shared" si="106"/>
        <v>0</v>
      </c>
      <c r="F279" s="9">
        <f t="shared" si="106"/>
        <v>0</v>
      </c>
      <c r="G279" s="9">
        <f t="shared" si="106"/>
        <v>0</v>
      </c>
      <c r="H279" s="9">
        <f t="shared" si="106"/>
        <v>0</v>
      </c>
      <c r="I279" s="9">
        <f t="shared" si="106"/>
        <v>0</v>
      </c>
      <c r="J279" s="9">
        <f t="shared" si="106"/>
        <v>0</v>
      </c>
      <c r="K279" s="9">
        <f t="shared" si="106"/>
        <v>0</v>
      </c>
      <c r="L279" s="9">
        <f t="shared" si="106"/>
        <v>0</v>
      </c>
      <c r="M279" s="9">
        <f t="shared" si="106"/>
        <v>0</v>
      </c>
      <c r="N279" s="9">
        <f t="shared" si="106"/>
        <v>0</v>
      </c>
      <c r="O279" s="9">
        <f t="shared" si="106"/>
        <v>0</v>
      </c>
    </row>
    <row r="280" spans="1:15" ht="12.75">
      <c r="A280" s="13"/>
      <c r="B280" s="14"/>
      <c r="C280" s="13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</row>
    <row r="281" spans="1:15" ht="12.75">
      <c r="A281" s="13"/>
      <c r="B281" s="24" t="str">
        <f>"TOTAL CAPITULO "&amp;B265&amp;":"</f>
        <v>TOTAL CAPITULO 7000:</v>
      </c>
      <c r="C281" s="25"/>
      <c r="D281" s="10">
        <f aca="true" t="shared" si="107" ref="D281:O281">SUBTOTAL(9,D267:D280)</f>
        <v>0</v>
      </c>
      <c r="E281" s="10">
        <f t="shared" si="107"/>
        <v>0</v>
      </c>
      <c r="F281" s="10">
        <f t="shared" si="107"/>
        <v>0</v>
      </c>
      <c r="G281" s="10">
        <f t="shared" si="107"/>
        <v>0</v>
      </c>
      <c r="H281" s="10">
        <f t="shared" si="107"/>
        <v>0</v>
      </c>
      <c r="I281" s="10">
        <f t="shared" si="107"/>
        <v>0</v>
      </c>
      <c r="J281" s="10">
        <f t="shared" si="107"/>
        <v>0</v>
      </c>
      <c r="K281" s="10">
        <f t="shared" si="107"/>
        <v>0</v>
      </c>
      <c r="L281" s="10">
        <f t="shared" si="107"/>
        <v>0</v>
      </c>
      <c r="M281" s="10">
        <f t="shared" si="107"/>
        <v>0</v>
      </c>
      <c r="N281" s="10">
        <f t="shared" si="107"/>
        <v>0</v>
      </c>
      <c r="O281" s="10">
        <f t="shared" si="107"/>
        <v>0</v>
      </c>
    </row>
    <row r="282" spans="1:15" ht="12.75">
      <c r="A282" s="13"/>
      <c r="B282" s="14"/>
      <c r="C282" s="13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</row>
    <row r="283" spans="1:15" ht="12.75">
      <c r="A283" s="13"/>
      <c r="B283" s="5" t="s">
        <v>428</v>
      </c>
      <c r="C283" s="6" t="s">
        <v>429</v>
      </c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</row>
    <row r="284" spans="1:15" ht="12.75">
      <c r="A284" s="13"/>
      <c r="B284" s="14"/>
      <c r="C284" s="13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</row>
    <row r="285" spans="1:15" ht="12.75">
      <c r="A285" s="13"/>
      <c r="B285" s="7" t="s">
        <v>430</v>
      </c>
      <c r="C285" s="8" t="s">
        <v>431</v>
      </c>
      <c r="D285" s="9">
        <f aca="true" t="shared" si="108" ref="D285:O285">SUBTOTAL(9,D286:D286)</f>
        <v>0</v>
      </c>
      <c r="E285" s="9">
        <f t="shared" si="108"/>
        <v>0</v>
      </c>
      <c r="F285" s="9">
        <f t="shared" si="108"/>
        <v>0</v>
      </c>
      <c r="G285" s="9">
        <f t="shared" si="108"/>
        <v>0</v>
      </c>
      <c r="H285" s="9">
        <f t="shared" si="108"/>
        <v>0</v>
      </c>
      <c r="I285" s="9">
        <f t="shared" si="108"/>
        <v>0</v>
      </c>
      <c r="J285" s="9">
        <f t="shared" si="108"/>
        <v>0</v>
      </c>
      <c r="K285" s="9">
        <f t="shared" si="108"/>
        <v>0</v>
      </c>
      <c r="L285" s="9">
        <f t="shared" si="108"/>
        <v>0</v>
      </c>
      <c r="M285" s="9">
        <f t="shared" si="108"/>
        <v>0</v>
      </c>
      <c r="N285" s="9">
        <f t="shared" si="108"/>
        <v>0</v>
      </c>
      <c r="O285" s="9">
        <f t="shared" si="108"/>
        <v>0</v>
      </c>
    </row>
    <row r="286" spans="1:15" ht="12.75">
      <c r="A286" s="13"/>
      <c r="B286" s="14"/>
      <c r="C286" s="13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</row>
    <row r="287" spans="1:15" ht="12.75">
      <c r="A287" s="13"/>
      <c r="B287" s="7" t="s">
        <v>432</v>
      </c>
      <c r="C287" s="8" t="s">
        <v>433</v>
      </c>
      <c r="D287" s="9">
        <f aca="true" t="shared" si="109" ref="D287:O287">SUBTOTAL(9,D288:D288)</f>
        <v>0</v>
      </c>
      <c r="E287" s="9">
        <f t="shared" si="109"/>
        <v>0</v>
      </c>
      <c r="F287" s="9">
        <f t="shared" si="109"/>
        <v>0</v>
      </c>
      <c r="G287" s="9">
        <f t="shared" si="109"/>
        <v>0</v>
      </c>
      <c r="H287" s="9">
        <f t="shared" si="109"/>
        <v>0</v>
      </c>
      <c r="I287" s="9">
        <f t="shared" si="109"/>
        <v>0</v>
      </c>
      <c r="J287" s="9">
        <f t="shared" si="109"/>
        <v>0</v>
      </c>
      <c r="K287" s="9">
        <f t="shared" si="109"/>
        <v>0</v>
      </c>
      <c r="L287" s="9">
        <f t="shared" si="109"/>
        <v>0</v>
      </c>
      <c r="M287" s="9">
        <f t="shared" si="109"/>
        <v>0</v>
      </c>
      <c r="N287" s="9">
        <f t="shared" si="109"/>
        <v>0</v>
      </c>
      <c r="O287" s="9">
        <f t="shared" si="109"/>
        <v>0</v>
      </c>
    </row>
    <row r="288" spans="1:15" ht="12.75">
      <c r="A288" s="13"/>
      <c r="B288" s="14"/>
      <c r="C288" s="13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</row>
    <row r="289" spans="1:15" ht="12.75">
      <c r="A289" s="13"/>
      <c r="B289" s="7" t="s">
        <v>434</v>
      </c>
      <c r="C289" s="8" t="s">
        <v>435</v>
      </c>
      <c r="D289" s="9">
        <f aca="true" t="shared" si="110" ref="D289:O289">SUBTOTAL(9,D290:D290)</f>
        <v>0</v>
      </c>
      <c r="E289" s="9">
        <f t="shared" si="110"/>
        <v>0</v>
      </c>
      <c r="F289" s="9">
        <f t="shared" si="110"/>
        <v>0</v>
      </c>
      <c r="G289" s="9">
        <f t="shared" si="110"/>
        <v>0</v>
      </c>
      <c r="H289" s="9">
        <f t="shared" si="110"/>
        <v>0</v>
      </c>
      <c r="I289" s="9">
        <f t="shared" si="110"/>
        <v>0</v>
      </c>
      <c r="J289" s="9">
        <f t="shared" si="110"/>
        <v>0</v>
      </c>
      <c r="K289" s="9">
        <f t="shared" si="110"/>
        <v>0</v>
      </c>
      <c r="L289" s="9">
        <f t="shared" si="110"/>
        <v>0</v>
      </c>
      <c r="M289" s="9">
        <f t="shared" si="110"/>
        <v>0</v>
      </c>
      <c r="N289" s="9">
        <f t="shared" si="110"/>
        <v>0</v>
      </c>
      <c r="O289" s="9">
        <f t="shared" si="110"/>
        <v>0</v>
      </c>
    </row>
    <row r="290" spans="1:15" ht="12.75">
      <c r="A290" s="13"/>
      <c r="B290" s="14"/>
      <c r="C290" s="13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</row>
    <row r="291" spans="1:15" ht="12.75">
      <c r="A291" s="13"/>
      <c r="B291" s="24" t="str">
        <f>"TOTAL CAPITULO "&amp;B283&amp;":"</f>
        <v>TOTAL CAPITULO 8000:</v>
      </c>
      <c r="C291" s="24"/>
      <c r="D291" s="10">
        <f aca="true" t="shared" si="111" ref="D291:O291">SUBTOTAL(9,D285:D290)</f>
        <v>0</v>
      </c>
      <c r="E291" s="10">
        <f t="shared" si="111"/>
        <v>0</v>
      </c>
      <c r="F291" s="10">
        <f t="shared" si="111"/>
        <v>0</v>
      </c>
      <c r="G291" s="10">
        <f t="shared" si="111"/>
        <v>0</v>
      </c>
      <c r="H291" s="10">
        <f t="shared" si="111"/>
        <v>0</v>
      </c>
      <c r="I291" s="10">
        <f t="shared" si="111"/>
        <v>0</v>
      </c>
      <c r="J291" s="10">
        <f t="shared" si="111"/>
        <v>0</v>
      </c>
      <c r="K291" s="10">
        <f t="shared" si="111"/>
        <v>0</v>
      </c>
      <c r="L291" s="10">
        <f t="shared" si="111"/>
        <v>0</v>
      </c>
      <c r="M291" s="10">
        <f t="shared" si="111"/>
        <v>0</v>
      </c>
      <c r="N291" s="10">
        <f t="shared" si="111"/>
        <v>0</v>
      </c>
      <c r="O291" s="10">
        <f t="shared" si="111"/>
        <v>0</v>
      </c>
    </row>
    <row r="292" spans="1:15" ht="12.75">
      <c r="A292" s="13"/>
      <c r="B292" s="14"/>
      <c r="C292" s="13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</row>
    <row r="293" spans="1:15" ht="12.75">
      <c r="A293" s="13"/>
      <c r="B293" s="5" t="s">
        <v>436</v>
      </c>
      <c r="C293" s="11" t="s">
        <v>437</v>
      </c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</row>
    <row r="294" spans="1:15" ht="12.75">
      <c r="A294" s="13"/>
      <c r="B294" s="14"/>
      <c r="C294" s="13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</row>
    <row r="295" spans="1:15" ht="12.75">
      <c r="A295" s="13"/>
      <c r="B295" s="7" t="s">
        <v>438</v>
      </c>
      <c r="C295" s="8" t="s">
        <v>439</v>
      </c>
      <c r="D295" s="9">
        <f aca="true" t="shared" si="112" ref="D295:O295">SUBTOTAL(9,D296:D296)</f>
        <v>0</v>
      </c>
      <c r="E295" s="9">
        <f t="shared" si="112"/>
        <v>0</v>
      </c>
      <c r="F295" s="9">
        <f t="shared" si="112"/>
        <v>0</v>
      </c>
      <c r="G295" s="9">
        <f t="shared" si="112"/>
        <v>0</v>
      </c>
      <c r="H295" s="9">
        <f t="shared" si="112"/>
        <v>0</v>
      </c>
      <c r="I295" s="9">
        <f t="shared" si="112"/>
        <v>0</v>
      </c>
      <c r="J295" s="9">
        <f t="shared" si="112"/>
        <v>0</v>
      </c>
      <c r="K295" s="9">
        <f t="shared" si="112"/>
        <v>0</v>
      </c>
      <c r="L295" s="9">
        <f t="shared" si="112"/>
        <v>0</v>
      </c>
      <c r="M295" s="9">
        <f t="shared" si="112"/>
        <v>0</v>
      </c>
      <c r="N295" s="9">
        <f t="shared" si="112"/>
        <v>0</v>
      </c>
      <c r="O295" s="9">
        <f t="shared" si="112"/>
        <v>0</v>
      </c>
    </row>
    <row r="296" spans="1:15" ht="12.75">
      <c r="A296" s="13"/>
      <c r="B296" s="14"/>
      <c r="C296" s="13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</row>
    <row r="297" spans="1:15" ht="12.75">
      <c r="A297" s="13"/>
      <c r="B297" s="7" t="s">
        <v>440</v>
      </c>
      <c r="C297" s="8" t="s">
        <v>441</v>
      </c>
      <c r="D297" s="9">
        <f aca="true" t="shared" si="113" ref="D297:O297">SUBTOTAL(9,D298:D298)</f>
        <v>0</v>
      </c>
      <c r="E297" s="9">
        <f t="shared" si="113"/>
        <v>0</v>
      </c>
      <c r="F297" s="9">
        <f t="shared" si="113"/>
        <v>0</v>
      </c>
      <c r="G297" s="9">
        <f t="shared" si="113"/>
        <v>0</v>
      </c>
      <c r="H297" s="9">
        <f t="shared" si="113"/>
        <v>0</v>
      </c>
      <c r="I297" s="9">
        <f t="shared" si="113"/>
        <v>0</v>
      </c>
      <c r="J297" s="9">
        <f t="shared" si="113"/>
        <v>0</v>
      </c>
      <c r="K297" s="9">
        <f t="shared" si="113"/>
        <v>0</v>
      </c>
      <c r="L297" s="9">
        <f t="shared" si="113"/>
        <v>0</v>
      </c>
      <c r="M297" s="9">
        <f t="shared" si="113"/>
        <v>0</v>
      </c>
      <c r="N297" s="9">
        <f t="shared" si="113"/>
        <v>0</v>
      </c>
      <c r="O297" s="9">
        <f t="shared" si="113"/>
        <v>0</v>
      </c>
    </row>
    <row r="298" spans="1:15" ht="12.75">
      <c r="A298" s="13"/>
      <c r="B298" s="14"/>
      <c r="C298" s="13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</row>
    <row r="299" spans="1:15" ht="12.75">
      <c r="A299" s="13"/>
      <c r="B299" s="7" t="s">
        <v>442</v>
      </c>
      <c r="C299" s="8" t="s">
        <v>443</v>
      </c>
      <c r="D299" s="9">
        <f aca="true" t="shared" si="114" ref="D299:O299">SUBTOTAL(9,D300:D300)</f>
        <v>0</v>
      </c>
      <c r="E299" s="9">
        <f t="shared" si="114"/>
        <v>0</v>
      </c>
      <c r="F299" s="9">
        <f t="shared" si="114"/>
        <v>0</v>
      </c>
      <c r="G299" s="9">
        <f t="shared" si="114"/>
        <v>0</v>
      </c>
      <c r="H299" s="9">
        <f t="shared" si="114"/>
        <v>0</v>
      </c>
      <c r="I299" s="9">
        <f t="shared" si="114"/>
        <v>0</v>
      </c>
      <c r="J299" s="9">
        <f t="shared" si="114"/>
        <v>0</v>
      </c>
      <c r="K299" s="9">
        <f t="shared" si="114"/>
        <v>0</v>
      </c>
      <c r="L299" s="9">
        <f t="shared" si="114"/>
        <v>0</v>
      </c>
      <c r="M299" s="9">
        <f t="shared" si="114"/>
        <v>0</v>
      </c>
      <c r="N299" s="9">
        <f t="shared" si="114"/>
        <v>0</v>
      </c>
      <c r="O299" s="9">
        <f t="shared" si="114"/>
        <v>0</v>
      </c>
    </row>
    <row r="300" spans="1:15" ht="12.75">
      <c r="A300" s="13"/>
      <c r="B300" s="14"/>
      <c r="C300" s="13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</row>
    <row r="301" spans="1:15" ht="12.75">
      <c r="A301" s="13"/>
      <c r="B301" s="7" t="s">
        <v>444</v>
      </c>
      <c r="C301" s="8" t="s">
        <v>445</v>
      </c>
      <c r="D301" s="9">
        <f aca="true" t="shared" si="115" ref="D301:O301">SUBTOTAL(9,D302:D302)</f>
        <v>0</v>
      </c>
      <c r="E301" s="9">
        <f t="shared" si="115"/>
        <v>0</v>
      </c>
      <c r="F301" s="9">
        <f t="shared" si="115"/>
        <v>0</v>
      </c>
      <c r="G301" s="9">
        <f t="shared" si="115"/>
        <v>0</v>
      </c>
      <c r="H301" s="9">
        <f t="shared" si="115"/>
        <v>0</v>
      </c>
      <c r="I301" s="9">
        <f t="shared" si="115"/>
        <v>0</v>
      </c>
      <c r="J301" s="9">
        <f t="shared" si="115"/>
        <v>0</v>
      </c>
      <c r="K301" s="9">
        <f t="shared" si="115"/>
        <v>0</v>
      </c>
      <c r="L301" s="9">
        <f t="shared" si="115"/>
        <v>0</v>
      </c>
      <c r="M301" s="9">
        <f t="shared" si="115"/>
        <v>0</v>
      </c>
      <c r="N301" s="9">
        <f t="shared" si="115"/>
        <v>0</v>
      </c>
      <c r="O301" s="9">
        <f t="shared" si="115"/>
        <v>0</v>
      </c>
    </row>
    <row r="302" spans="1:15" ht="12.75">
      <c r="A302" s="13"/>
      <c r="B302" s="14"/>
      <c r="C302" s="13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</row>
    <row r="303" spans="1:15" ht="12.75">
      <c r="A303" s="13"/>
      <c r="B303" s="7" t="s">
        <v>446</v>
      </c>
      <c r="C303" s="8" t="s">
        <v>447</v>
      </c>
      <c r="D303" s="9">
        <f aca="true" t="shared" si="116" ref="D303:O303">SUBTOTAL(9,D304:D304)</f>
        <v>0</v>
      </c>
      <c r="E303" s="9">
        <f t="shared" si="116"/>
        <v>0</v>
      </c>
      <c r="F303" s="9">
        <f t="shared" si="116"/>
        <v>0</v>
      </c>
      <c r="G303" s="9">
        <f t="shared" si="116"/>
        <v>0</v>
      </c>
      <c r="H303" s="9">
        <f t="shared" si="116"/>
        <v>0</v>
      </c>
      <c r="I303" s="9">
        <f t="shared" si="116"/>
        <v>0</v>
      </c>
      <c r="J303" s="9">
        <f t="shared" si="116"/>
        <v>0</v>
      </c>
      <c r="K303" s="9">
        <f t="shared" si="116"/>
        <v>0</v>
      </c>
      <c r="L303" s="9">
        <f t="shared" si="116"/>
        <v>0</v>
      </c>
      <c r="M303" s="9">
        <f t="shared" si="116"/>
        <v>0</v>
      </c>
      <c r="N303" s="9">
        <f t="shared" si="116"/>
        <v>0</v>
      </c>
      <c r="O303" s="9">
        <f t="shared" si="116"/>
        <v>0</v>
      </c>
    </row>
    <row r="304" spans="1:15" ht="12.75">
      <c r="A304" s="13"/>
      <c r="B304" s="14"/>
      <c r="C304" s="13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</row>
    <row r="305" spans="1:15" ht="12.75">
      <c r="A305" s="13"/>
      <c r="B305" s="7" t="s">
        <v>448</v>
      </c>
      <c r="C305" s="8" t="s">
        <v>449</v>
      </c>
      <c r="D305" s="9">
        <f aca="true" t="shared" si="117" ref="D305:O305">SUBTOTAL(9,D306:D306)</f>
        <v>0</v>
      </c>
      <c r="E305" s="9">
        <f t="shared" si="117"/>
        <v>0</v>
      </c>
      <c r="F305" s="9">
        <f t="shared" si="117"/>
        <v>0</v>
      </c>
      <c r="G305" s="9">
        <f t="shared" si="117"/>
        <v>0</v>
      </c>
      <c r="H305" s="9">
        <f t="shared" si="117"/>
        <v>0</v>
      </c>
      <c r="I305" s="9">
        <f t="shared" si="117"/>
        <v>0</v>
      </c>
      <c r="J305" s="9">
        <f t="shared" si="117"/>
        <v>0</v>
      </c>
      <c r="K305" s="9">
        <f t="shared" si="117"/>
        <v>0</v>
      </c>
      <c r="L305" s="9">
        <f t="shared" si="117"/>
        <v>0</v>
      </c>
      <c r="M305" s="9">
        <f t="shared" si="117"/>
        <v>0</v>
      </c>
      <c r="N305" s="9">
        <f t="shared" si="117"/>
        <v>0</v>
      </c>
      <c r="O305" s="9">
        <f t="shared" si="117"/>
        <v>0</v>
      </c>
    </row>
    <row r="306" spans="1:15" ht="15" customHeight="1">
      <c r="A306" s="13"/>
      <c r="B306" s="14"/>
      <c r="C306" s="13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</row>
    <row r="307" spans="1:15" ht="15" customHeight="1">
      <c r="A307" s="13"/>
      <c r="B307" s="7" t="s">
        <v>450</v>
      </c>
      <c r="C307" s="8" t="s">
        <v>451</v>
      </c>
      <c r="D307" s="9">
        <f aca="true" t="shared" si="118" ref="D307:O307">SUBTOTAL(9,D308:D308)</f>
        <v>0</v>
      </c>
      <c r="E307" s="9">
        <f t="shared" si="118"/>
        <v>0</v>
      </c>
      <c r="F307" s="9">
        <f t="shared" si="118"/>
        <v>0</v>
      </c>
      <c r="G307" s="9">
        <f t="shared" si="118"/>
        <v>0</v>
      </c>
      <c r="H307" s="9">
        <f t="shared" si="118"/>
        <v>0</v>
      </c>
      <c r="I307" s="9">
        <f t="shared" si="118"/>
        <v>0</v>
      </c>
      <c r="J307" s="9">
        <f t="shared" si="118"/>
        <v>0</v>
      </c>
      <c r="K307" s="9">
        <f t="shared" si="118"/>
        <v>0</v>
      </c>
      <c r="L307" s="9">
        <f t="shared" si="118"/>
        <v>0</v>
      </c>
      <c r="M307" s="9">
        <f t="shared" si="118"/>
        <v>0</v>
      </c>
      <c r="N307" s="9">
        <f t="shared" si="118"/>
        <v>0</v>
      </c>
      <c r="O307" s="9">
        <f t="shared" si="118"/>
        <v>0</v>
      </c>
    </row>
    <row r="308" spans="1:15" ht="15" customHeight="1">
      <c r="A308" s="13"/>
      <c r="B308" s="14"/>
      <c r="C308" s="13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</row>
    <row r="309" spans="1:15" ht="15" customHeight="1">
      <c r="A309" s="13"/>
      <c r="B309" s="24" t="str">
        <f>"TOTAL CAPITULO "&amp;B293&amp;":"</f>
        <v>TOTAL CAPITULO 9000:</v>
      </c>
      <c r="C309" s="25"/>
      <c r="D309" s="10">
        <f aca="true" t="shared" si="119" ref="D309:O309">SUBTOTAL(9,D295:D308)</f>
        <v>0</v>
      </c>
      <c r="E309" s="10">
        <f t="shared" si="119"/>
        <v>0</v>
      </c>
      <c r="F309" s="10">
        <f t="shared" si="119"/>
        <v>0</v>
      </c>
      <c r="G309" s="10">
        <f t="shared" si="119"/>
        <v>0</v>
      </c>
      <c r="H309" s="10">
        <f t="shared" si="119"/>
        <v>0</v>
      </c>
      <c r="I309" s="10">
        <f t="shared" si="119"/>
        <v>0</v>
      </c>
      <c r="J309" s="10">
        <f t="shared" si="119"/>
        <v>0</v>
      </c>
      <c r="K309" s="10">
        <f t="shared" si="119"/>
        <v>0</v>
      </c>
      <c r="L309" s="10">
        <f t="shared" si="119"/>
        <v>0</v>
      </c>
      <c r="M309" s="10">
        <f t="shared" si="119"/>
        <v>0</v>
      </c>
      <c r="N309" s="10">
        <f t="shared" si="119"/>
        <v>0</v>
      </c>
      <c r="O309" s="10">
        <f t="shared" si="119"/>
        <v>0</v>
      </c>
    </row>
    <row r="310" spans="1:15" ht="15" customHeight="1">
      <c r="A310" s="13"/>
      <c r="B310" s="14"/>
      <c r="C310" s="13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</row>
    <row r="311" spans="1:15" ht="15" customHeight="1">
      <c r="A311" s="13"/>
      <c r="B311" s="26" t="s">
        <v>452</v>
      </c>
      <c r="C311" s="26"/>
      <c r="D311" s="12">
        <f aca="true" t="shared" si="120" ref="D311:O311">SUM(D50,D112,D191,D210,D252,D263,D281,D291,D309)</f>
        <v>1163769165</v>
      </c>
      <c r="E311" s="12">
        <f t="shared" si="120"/>
        <v>2610559451.02</v>
      </c>
      <c r="F311" s="12">
        <f t="shared" si="120"/>
        <v>4990648052.02</v>
      </c>
      <c r="G311" s="12">
        <f t="shared" si="120"/>
        <v>3543857766</v>
      </c>
      <c r="H311" s="12">
        <f t="shared" si="120"/>
        <v>1688161364.2199998</v>
      </c>
      <c r="I311" s="12">
        <f t="shared" si="120"/>
        <v>1855696401.78</v>
      </c>
      <c r="J311" s="12">
        <f t="shared" si="120"/>
        <v>1038563307.29</v>
      </c>
      <c r="K311" s="12">
        <f t="shared" si="120"/>
        <v>649598056.9300001</v>
      </c>
      <c r="L311" s="12">
        <f t="shared" si="120"/>
        <v>2505294458.71</v>
      </c>
      <c r="M311" s="12">
        <f t="shared" si="120"/>
        <v>1014398119.5</v>
      </c>
      <c r="N311" s="12">
        <f t="shared" si="120"/>
        <v>1014003510.25</v>
      </c>
      <c r="O311" s="12">
        <f t="shared" si="120"/>
        <v>24559797.03999994</v>
      </c>
    </row>
    <row r="312" spans="1:15" ht="15" customHeight="1">
      <c r="A312" s="13"/>
      <c r="B312" s="14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</sheetData>
  <sheetProtection/>
  <mergeCells count="24">
    <mergeCell ref="B112:C112"/>
    <mergeCell ref="D7:D8"/>
    <mergeCell ref="G7:G8"/>
    <mergeCell ref="E7:F7"/>
    <mergeCell ref="I7:I8"/>
    <mergeCell ref="L7:L8"/>
    <mergeCell ref="H7:H8"/>
    <mergeCell ref="B50:C50"/>
    <mergeCell ref="B191:C191"/>
    <mergeCell ref="B210:C210"/>
    <mergeCell ref="B3:O3"/>
    <mergeCell ref="B4:O4"/>
    <mergeCell ref="N7:N8"/>
    <mergeCell ref="O7:O8"/>
    <mergeCell ref="J7:J8"/>
    <mergeCell ref="B7:C8"/>
    <mergeCell ref="M7:M8"/>
    <mergeCell ref="K7:K8"/>
    <mergeCell ref="B252:C252"/>
    <mergeCell ref="B263:C263"/>
    <mergeCell ref="B281:C281"/>
    <mergeCell ref="B291:C291"/>
    <mergeCell ref="B309:C309"/>
    <mergeCell ref="B311:C311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Magdalena Casillas Martínez</cp:lastModifiedBy>
  <cp:lastPrinted>2019-10-15T22:01:19Z</cp:lastPrinted>
  <dcterms:created xsi:type="dcterms:W3CDTF">2013-04-18T20:56:07Z</dcterms:created>
  <dcterms:modified xsi:type="dcterms:W3CDTF">2019-10-18T19:59:01Z</dcterms:modified>
  <cp:category/>
  <cp:version/>
  <cp:contentType/>
  <cp:contentStatus/>
</cp:coreProperties>
</file>